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0.39\三崎組1f\Documents\soum-01(kari)\"/>
    </mc:Choice>
  </mc:AlternateContent>
  <xr:revisionPtr revIDLastSave="0" documentId="13_ncr:1_{729A57DD-7E0C-44D6-9D6B-3F4B6E265B4C}" xr6:coauthVersionLast="47" xr6:coauthVersionMax="47" xr10:uidLastSave="{00000000-0000-0000-0000-000000000000}"/>
  <bookViews>
    <workbookView xWindow="-120" yWindow="-120" windowWidth="20730" windowHeight="11160" xr2:uid="{4DD7DDC0-43E6-4BC9-B70D-BF7782370ABD}"/>
  </bookViews>
  <sheets>
    <sheet name="請求書情報入力用(例)" sheetId="8" r:id="rId1"/>
    <sheet name="一般(例)" sheetId="14" r:id="rId2"/>
    <sheet name="請求書情報入力用" sheetId="17" r:id="rId3"/>
    <sheet name="一般" sheetId="18" r:id="rId4"/>
    <sheet name="注文書手入力" sheetId="21" r:id="rId5"/>
    <sheet name="直接入力及び手書" sheetId="15" r:id="rId6"/>
  </sheets>
  <definedNames>
    <definedName name="_xlnm.Print_Area" localSheetId="3">一般!$A$1:$BD$44</definedName>
    <definedName name="_xlnm.Print_Area" localSheetId="1">'一般(例)'!$A$1:$BD$43</definedName>
    <definedName name="_xlnm.Print_Area" localSheetId="4">注文書手入力!$A$1:$BD$44</definedName>
    <definedName name="_xlnm.Print_Area" localSheetId="5">直接入力及び手書!$A$1:$BD$91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5" i="21" l="1"/>
  <c r="W15" i="18"/>
  <c r="O19" i="17"/>
  <c r="O18" i="17"/>
  <c r="AR6" i="14"/>
  <c r="U4" i="14"/>
  <c r="U4" i="18"/>
  <c r="U4" i="21"/>
  <c r="AR6" i="18"/>
  <c r="AR6" i="21"/>
  <c r="X7" i="21" l="1"/>
  <c r="X7" i="18"/>
  <c r="AC14" i="21"/>
  <c r="W14" i="21" s="1"/>
  <c r="AC14" i="18"/>
  <c r="W14" i="18" s="1"/>
  <c r="AC13" i="21"/>
  <c r="W13" i="21" s="1"/>
  <c r="AC13" i="18"/>
  <c r="W13" i="18" s="1"/>
  <c r="X7" i="14"/>
  <c r="AC14" i="14"/>
  <c r="W14" i="14" s="1"/>
  <c r="AC13" i="14"/>
  <c r="W13" i="14" s="1"/>
  <c r="AG87" i="15"/>
  <c r="AG85" i="15"/>
  <c r="AG73" i="15"/>
  <c r="AG89" i="15"/>
  <c r="AG83" i="15"/>
  <c r="AG81" i="15"/>
  <c r="AG79" i="15"/>
  <c r="AG77" i="15"/>
  <c r="AG75" i="15"/>
  <c r="AG71" i="15"/>
  <c r="AG69" i="15"/>
  <c r="AG67" i="15"/>
  <c r="AG65" i="15"/>
  <c r="AG63" i="15"/>
  <c r="AG61" i="15"/>
  <c r="AG59" i="15"/>
  <c r="AG57" i="15"/>
  <c r="AG55" i="15"/>
  <c r="AG53" i="15"/>
  <c r="AG51" i="15"/>
  <c r="X11" i="14" l="1"/>
  <c r="K16" i="21"/>
  <c r="Y19" i="21" s="1"/>
  <c r="M19" i="21"/>
  <c r="AG42" i="21" l="1"/>
  <c r="AG40" i="21"/>
  <c r="AG38" i="21"/>
  <c r="AG36" i="21"/>
  <c r="AG34" i="21"/>
  <c r="AG32" i="21"/>
  <c r="AG30" i="21"/>
  <c r="AG28" i="21"/>
  <c r="AG26" i="21"/>
  <c r="AG24" i="21"/>
  <c r="AK15" i="21"/>
  <c r="X11" i="21"/>
  <c r="AM13" i="21"/>
  <c r="AK12" i="21"/>
  <c r="AK11" i="21"/>
  <c r="F11" i="21"/>
  <c r="AK10" i="21"/>
  <c r="F10" i="21"/>
  <c r="AK9" i="21"/>
  <c r="F9" i="21"/>
  <c r="AK8" i="21"/>
  <c r="F8" i="21"/>
  <c r="AQ7" i="21"/>
  <c r="AL7" i="21"/>
  <c r="F7" i="21"/>
  <c r="B3" i="21"/>
  <c r="S19" i="21" l="1"/>
  <c r="X9" i="21"/>
  <c r="AG42" i="18"/>
  <c r="AG40" i="18"/>
  <c r="AG38" i="18"/>
  <c r="AG36" i="18"/>
  <c r="AG34" i="18"/>
  <c r="AG32" i="18"/>
  <c r="AG30" i="18"/>
  <c r="AG28" i="18"/>
  <c r="AG26" i="18"/>
  <c r="AG24" i="18"/>
  <c r="AK15" i="18"/>
  <c r="X11" i="18"/>
  <c r="K14" i="18"/>
  <c r="AM13" i="18"/>
  <c r="AK12" i="18"/>
  <c r="AK11" i="18"/>
  <c r="F11" i="18"/>
  <c r="AK10" i="18"/>
  <c r="F10" i="18"/>
  <c r="AK9" i="18"/>
  <c r="F9" i="18"/>
  <c r="AK8" i="18"/>
  <c r="F8" i="18"/>
  <c r="AQ7" i="18"/>
  <c r="AL7" i="18"/>
  <c r="F7" i="18"/>
  <c r="B3" i="18"/>
  <c r="K15" i="18"/>
  <c r="R18" i="17"/>
  <c r="R17" i="17"/>
  <c r="R16" i="17"/>
  <c r="R15" i="17"/>
  <c r="R14" i="17"/>
  <c r="R13" i="17"/>
  <c r="R12" i="17"/>
  <c r="R11" i="17"/>
  <c r="AG42" i="15"/>
  <c r="AG40" i="15"/>
  <c r="AG38" i="15"/>
  <c r="AG36" i="15"/>
  <c r="AG34" i="15"/>
  <c r="AG32" i="15"/>
  <c r="AG30" i="15"/>
  <c r="AG28" i="15"/>
  <c r="AG26" i="15"/>
  <c r="AG24" i="15"/>
  <c r="M19" i="18" l="1"/>
  <c r="X9" i="18"/>
  <c r="K16" i="18"/>
  <c r="Y19" i="18" s="1"/>
  <c r="K13" i="18"/>
  <c r="AG42" i="14"/>
  <c r="AG40" i="14"/>
  <c r="AG38" i="14"/>
  <c r="AG36" i="14"/>
  <c r="AG34" i="14"/>
  <c r="AG32" i="14"/>
  <c r="AG30" i="14"/>
  <c r="AG28" i="14"/>
  <c r="AG26" i="14"/>
  <c r="AG24" i="14"/>
  <c r="AK15" i="14"/>
  <c r="W15" i="14"/>
  <c r="K14" i="14"/>
  <c r="AM13" i="14"/>
  <c r="AK12" i="14"/>
  <c r="AK11" i="14"/>
  <c r="F11" i="14"/>
  <c r="AK10" i="14"/>
  <c r="F10" i="14"/>
  <c r="AK9" i="14"/>
  <c r="F9" i="14"/>
  <c r="AK8" i="14"/>
  <c r="F8" i="14"/>
  <c r="AQ7" i="14"/>
  <c r="AL7" i="14"/>
  <c r="F7" i="14"/>
  <c r="B3" i="14"/>
  <c r="R18" i="8"/>
  <c r="R17" i="8"/>
  <c r="O19" i="8"/>
  <c r="O18" i="8"/>
  <c r="R16" i="8"/>
  <c r="R15" i="8"/>
  <c r="R14" i="8"/>
  <c r="R13" i="8"/>
  <c r="R11" i="8"/>
  <c r="R12" i="8"/>
  <c r="S19" i="18" l="1"/>
  <c r="K13" i="14"/>
  <c r="K15" i="14"/>
  <c r="K16" i="14" s="1"/>
  <c r="X9" i="14" l="1"/>
  <c r="M19" i="14" l="1"/>
  <c r="S19" i="14" s="1"/>
  <c r="Y19" i="14" s="1"/>
</calcChain>
</file>

<file path=xl/sharedStrings.xml><?xml version="1.0" encoding="utf-8"?>
<sst xmlns="http://schemas.openxmlformats.org/spreadsheetml/2006/main" count="531" uniqueCount="140">
  <si>
    <t>株式会社　三　崎　組　　御中</t>
    <rPh sb="0" eb="4">
      <t>カブシキガイシャ</t>
    </rPh>
    <rPh sb="5" eb="6">
      <t>サン</t>
    </rPh>
    <rPh sb="7" eb="8">
      <t>ザキ</t>
    </rPh>
    <rPh sb="9" eb="10">
      <t>グミ</t>
    </rPh>
    <rPh sb="12" eb="14">
      <t>オンチュウ</t>
    </rPh>
    <phoneticPr fontId="1"/>
  </si>
  <si>
    <t>下記の通り請求します。</t>
    <rPh sb="0" eb="2">
      <t>カキ</t>
    </rPh>
    <rPh sb="3" eb="4">
      <t>トオ</t>
    </rPh>
    <rPh sb="5" eb="7">
      <t>セイキュウ</t>
    </rPh>
    <phoneticPr fontId="1"/>
  </si>
  <si>
    <t>経理</t>
    <rPh sb="0" eb="2">
      <t>ケイリ</t>
    </rPh>
    <phoneticPr fontId="1"/>
  </si>
  <si>
    <t>工事名</t>
    <rPh sb="0" eb="2">
      <t>コウジ</t>
    </rPh>
    <rPh sb="2" eb="3">
      <t>メイ</t>
    </rPh>
    <phoneticPr fontId="1"/>
  </si>
  <si>
    <t>工事番号</t>
    <rPh sb="0" eb="2">
      <t>コウジ</t>
    </rPh>
    <rPh sb="2" eb="4">
      <t>バンゴウ</t>
    </rPh>
    <phoneticPr fontId="1"/>
  </si>
  <si>
    <t>契約金額</t>
    <rPh sb="0" eb="2">
      <t>ケイヤク</t>
    </rPh>
    <rPh sb="2" eb="4">
      <t>キンガク</t>
    </rPh>
    <phoneticPr fontId="1"/>
  </si>
  <si>
    <t>契約残高</t>
    <rPh sb="0" eb="2">
      <t>ケイヤク</t>
    </rPh>
    <rPh sb="2" eb="4">
      <t>ザンダカ</t>
    </rPh>
    <phoneticPr fontId="1"/>
  </si>
  <si>
    <t>住所</t>
    <rPh sb="0" eb="2">
      <t>ジュウショ</t>
    </rPh>
    <phoneticPr fontId="1"/>
  </si>
  <si>
    <t>日</t>
    <rPh sb="0" eb="1">
      <t>ニチ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</si>
  <si>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</si>
  <si>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</si>
  <si>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取引先コード</t>
    <rPh sb="0" eb="2">
      <t>トリヒキ</t>
    </rPh>
    <rPh sb="2" eb="3">
      <t>サキ</t>
    </rPh>
    <phoneticPr fontId="1"/>
  </si>
  <si>
    <t>税抜請求額</t>
    <rPh sb="0" eb="1">
      <t>ゼイ</t>
    </rPh>
    <rPh sb="1" eb="2">
      <t>ヌ</t>
    </rPh>
    <rPh sb="2" eb="4">
      <t>セイキュウ</t>
    </rPh>
    <rPh sb="4" eb="5">
      <t>ガク</t>
    </rPh>
    <phoneticPr fontId="1"/>
  </si>
  <si>
    <t>請求額合計</t>
    <rPh sb="0" eb="2">
      <t>セイキュウ</t>
    </rPh>
    <rPh sb="2" eb="3">
      <t>ガク</t>
    </rPh>
    <rPh sb="3" eb="5">
      <t>ゴウケイ</t>
    </rPh>
    <phoneticPr fontId="1"/>
  </si>
  <si>
    <t>注文書NO</t>
    <rPh sb="0" eb="3">
      <t>チュウモンショ</t>
    </rPh>
    <phoneticPr fontId="1"/>
  </si>
  <si>
    <t>変更契約金額</t>
    <rPh sb="0" eb="2">
      <t>ヘンコウ</t>
    </rPh>
    <rPh sb="2" eb="4">
      <t>ケイヤク</t>
    </rPh>
    <rPh sb="4" eb="6">
      <t>キンガク</t>
    </rPh>
    <phoneticPr fontId="1"/>
  </si>
  <si>
    <t>契約金額合計</t>
    <rPh sb="0" eb="3">
      <t>ケイヤクキン</t>
    </rPh>
    <rPh sb="3" eb="4">
      <t>ガク</t>
    </rPh>
    <rPh sb="4" eb="6">
      <t>ゴウケイ</t>
    </rPh>
    <phoneticPr fontId="1"/>
  </si>
  <si>
    <t>　</t>
  </si>
  <si>
    <t>累計請求額</t>
    <rPh sb="0" eb="2">
      <t>ルイケイ</t>
    </rPh>
    <rPh sb="2" eb="4">
      <t>セイキュウ</t>
    </rPh>
    <rPh sb="4" eb="5">
      <t>ガク</t>
    </rPh>
    <phoneticPr fontId="1"/>
  </si>
  <si>
    <t>保留金額</t>
    <rPh sb="0" eb="2">
      <t>ホリュウ</t>
    </rPh>
    <rPh sb="2" eb="4">
      <t>キンガク</t>
    </rPh>
    <phoneticPr fontId="1"/>
  </si>
  <si>
    <t>前月迄請求額</t>
    <phoneticPr fontId="1"/>
  </si>
  <si>
    <t>今回請求額</t>
    <rPh sb="0" eb="2">
      <t>コンカイ</t>
    </rPh>
    <rPh sb="2" eb="4">
      <t>セイキュウ</t>
    </rPh>
    <rPh sb="4" eb="5">
      <t>ガク</t>
    </rPh>
    <phoneticPr fontId="1"/>
  </si>
  <si>
    <t>工事部</t>
    <rPh sb="0" eb="2">
      <t>コウジ</t>
    </rPh>
    <rPh sb="2" eb="3">
      <t>ブ</t>
    </rPh>
    <phoneticPr fontId="1"/>
  </si>
  <si>
    <t>主管</t>
    <rPh sb="0" eb="1">
      <t>シュ</t>
    </rPh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</si>
  <si>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</si>
  <si>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</si>
  <si>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</si>
  <si>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</si>
  <si>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消費税区分</t>
    <rPh sb="0" eb="3">
      <t>ショウヒゼイ</t>
    </rPh>
    <rPh sb="3" eb="5">
      <t>クブン</t>
    </rPh>
    <phoneticPr fontId="1"/>
  </si>
  <si>
    <t>名称仕様</t>
    <rPh sb="0" eb="2">
      <t>メイショウ</t>
    </rPh>
    <rPh sb="2" eb="4">
      <t>シヨウ</t>
    </rPh>
    <phoneticPr fontId="1"/>
  </si>
  <si>
    <t>金額(税抜）</t>
    <rPh sb="0" eb="2">
      <t>キンガク</t>
    </rPh>
    <rPh sb="3" eb="4">
      <t>ゼイ</t>
    </rPh>
    <rPh sb="4" eb="5">
      <t>ヌ</t>
    </rPh>
    <phoneticPr fontId="1"/>
  </si>
  <si>
    <t>適格請求書発行事業所登録番号</t>
    <rPh sb="0" eb="2">
      <t>テキカク</t>
    </rPh>
    <rPh sb="2" eb="5">
      <t>セイキュウショ</t>
    </rPh>
    <rPh sb="5" eb="7">
      <t>ハッコウ</t>
    </rPh>
    <rPh sb="7" eb="10">
      <t>ジギョウショ</t>
    </rPh>
    <rPh sb="10" eb="12">
      <t>トウロク</t>
    </rPh>
    <rPh sb="12" eb="14">
      <t>バンゴウ</t>
    </rPh>
    <phoneticPr fontId="1"/>
  </si>
  <si>
    <t>Ｔ</t>
    <phoneticPr fontId="1"/>
  </si>
  <si>
    <t>㊞</t>
    <phoneticPr fontId="1"/>
  </si>
  <si>
    <t>〒</t>
    <phoneticPr fontId="1"/>
  </si>
  <si>
    <t>未成工事受入金</t>
    <rPh sb="0" eb="4">
      <t>ミセイコウジ</t>
    </rPh>
    <rPh sb="4" eb="5">
      <t>ウ</t>
    </rPh>
    <rPh sb="5" eb="6">
      <t>イ</t>
    </rPh>
    <rPh sb="6" eb="7">
      <t>キン</t>
    </rPh>
    <phoneticPr fontId="1"/>
  </si>
  <si>
    <t>材料費</t>
    <rPh sb="0" eb="3">
      <t>ザイリョウヒ</t>
    </rPh>
    <phoneticPr fontId="1"/>
  </si>
  <si>
    <t>準労務費</t>
    <rPh sb="0" eb="1">
      <t>ジュン</t>
    </rPh>
    <rPh sb="1" eb="4">
      <t>ロウムヒ</t>
    </rPh>
    <phoneticPr fontId="1"/>
  </si>
  <si>
    <t>外注費</t>
    <rPh sb="0" eb="3">
      <t>ガイチュウヒ</t>
    </rPh>
    <phoneticPr fontId="1"/>
  </si>
  <si>
    <t>仮設経費</t>
    <rPh sb="0" eb="2">
      <t>カセツ</t>
    </rPh>
    <rPh sb="2" eb="4">
      <t>ケイヒ</t>
    </rPh>
    <phoneticPr fontId="1"/>
  </si>
  <si>
    <t>動力用水光熱費</t>
    <rPh sb="0" eb="7">
      <t>ドウリョクヨウスイコウネツヒ</t>
    </rPh>
    <phoneticPr fontId="1"/>
  </si>
  <si>
    <t>運搬費</t>
    <rPh sb="0" eb="2">
      <t>ウンパン</t>
    </rPh>
    <rPh sb="2" eb="3">
      <t>ヒ</t>
    </rPh>
    <phoneticPr fontId="1"/>
  </si>
  <si>
    <t>機械等経費</t>
    <rPh sb="0" eb="2">
      <t>キカイ</t>
    </rPh>
    <rPh sb="2" eb="3">
      <t>トウ</t>
    </rPh>
    <rPh sb="3" eb="5">
      <t>ケイヒ</t>
    </rPh>
    <phoneticPr fontId="1"/>
  </si>
  <si>
    <t>設計費</t>
    <rPh sb="0" eb="2">
      <t>セッケイ</t>
    </rPh>
    <rPh sb="2" eb="3">
      <t>ヒ</t>
    </rPh>
    <phoneticPr fontId="1"/>
  </si>
  <si>
    <t>租税公課</t>
    <rPh sb="0" eb="2">
      <t>ソゼイ</t>
    </rPh>
    <rPh sb="2" eb="4">
      <t>コウカ</t>
    </rPh>
    <phoneticPr fontId="1"/>
  </si>
  <si>
    <t>地代家賃</t>
    <rPh sb="0" eb="2">
      <t>チダイ</t>
    </rPh>
    <rPh sb="2" eb="4">
      <t>ヤチン</t>
    </rPh>
    <phoneticPr fontId="1"/>
  </si>
  <si>
    <t>保険料</t>
    <rPh sb="0" eb="3">
      <t>ホケンリョウ</t>
    </rPh>
    <phoneticPr fontId="1"/>
  </si>
  <si>
    <t>従業員給与手当</t>
    <rPh sb="0" eb="3">
      <t>ジュウギョウイン</t>
    </rPh>
    <rPh sb="3" eb="5">
      <t>キュウヨ</t>
    </rPh>
    <rPh sb="5" eb="7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</si>
  <si>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</si>
  <si>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</si>
  <si>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退職金共済掛金</t>
    <rPh sb="0" eb="3">
      <t>タイショクキン</t>
    </rPh>
    <rPh sb="3" eb="5">
      <t>キョウサイ</t>
    </rPh>
    <rPh sb="5" eb="7">
      <t>カケキン</t>
    </rPh>
    <phoneticPr fontId="1"/>
  </si>
  <si>
    <t>事務用品費</t>
    <rPh sb="0" eb="2">
      <t>ジム</t>
    </rPh>
    <rPh sb="2" eb="4">
      <t>ヨウヒン</t>
    </rPh>
    <rPh sb="4" eb="5">
      <t>ヒ</t>
    </rPh>
    <phoneticPr fontId="1"/>
  </si>
  <si>
    <t>通信交通費</t>
    <rPh sb="0" eb="2">
      <t>ツウシン</t>
    </rPh>
    <rPh sb="2" eb="5">
      <t>コウツウヒ</t>
    </rPh>
    <phoneticPr fontId="1"/>
  </si>
  <si>
    <t>交際費</t>
    <rPh sb="0" eb="2">
      <t>コウサイ</t>
    </rPh>
    <rPh sb="2" eb="3">
      <t>ヒ</t>
    </rPh>
    <phoneticPr fontId="1"/>
  </si>
  <si>
    <t>雑費</t>
    <rPh sb="0" eb="2">
      <t>ザッピ</t>
    </rPh>
    <phoneticPr fontId="1"/>
  </si>
  <si>
    <t>会議費</t>
    <rPh sb="0" eb="3">
      <t>カイギヒ</t>
    </rPh>
    <phoneticPr fontId="1"/>
  </si>
  <si>
    <t>諸会費</t>
    <rPh sb="0" eb="3">
      <t>ショカイヒ</t>
    </rPh>
    <phoneticPr fontId="1"/>
  </si>
  <si>
    <t>労務管理費</t>
    <rPh sb="0" eb="2">
      <t>ロウム</t>
    </rPh>
    <rPh sb="2" eb="4">
      <t>カンリ</t>
    </rPh>
    <rPh sb="4" eb="5">
      <t>ヒ</t>
    </rPh>
    <phoneticPr fontId="1"/>
  </si>
  <si>
    <t>補償費</t>
    <rPh sb="0" eb="2">
      <t>ホショウ</t>
    </rPh>
    <rPh sb="2" eb="3">
      <t>ヒ</t>
    </rPh>
    <phoneticPr fontId="1"/>
  </si>
  <si>
    <t>仮設リース</t>
    <rPh sb="0" eb="2">
      <t>カセツ</t>
    </rPh>
    <phoneticPr fontId="1"/>
  </si>
  <si>
    <t>機械リース</t>
    <rPh sb="0" eb="2">
      <t>キカイ</t>
    </rPh>
    <phoneticPr fontId="1"/>
  </si>
  <si>
    <t>消費税</t>
    <rPh sb="0" eb="3">
      <t>ショウヒゼイ</t>
    </rPh>
    <phoneticPr fontId="1"/>
  </si>
  <si>
    <t>内 10％対象</t>
    <phoneticPr fontId="1"/>
  </si>
  <si>
    <t>内 軽8％対象</t>
    <phoneticPr fontId="1"/>
  </si>
  <si>
    <t>不・非</t>
  </si>
  <si>
    <t>軽8</t>
  </si>
  <si>
    <t>JV名</t>
    <rPh sb="2" eb="3">
      <t>メイ</t>
    </rPh>
    <phoneticPr fontId="1"/>
  </si>
  <si>
    <t>金額</t>
    <rPh sb="0" eb="2">
      <t>キンガク</t>
    </rPh>
    <phoneticPr fontId="1"/>
  </si>
  <si>
    <t>郵便番号</t>
    <rPh sb="0" eb="4">
      <t>ユウビンバンゴウ</t>
    </rPh>
    <phoneticPr fontId="1"/>
  </si>
  <si>
    <t>　　　　2段目</t>
    <rPh sb="5" eb="7">
      <t>ダンメ</t>
    </rPh>
    <phoneticPr fontId="1"/>
  </si>
  <si>
    <t>住所欄　1段目</t>
    <rPh sb="0" eb="2">
      <t>ジュウショ</t>
    </rPh>
    <rPh sb="2" eb="3">
      <t>ラン</t>
    </rPh>
    <rPh sb="5" eb="7">
      <t>ダンメ</t>
    </rPh>
    <phoneticPr fontId="1"/>
  </si>
  <si>
    <t>当初注文書</t>
    <rPh sb="0" eb="2">
      <t>トウショ</t>
    </rPh>
    <rPh sb="2" eb="5">
      <t>チュウモンショ</t>
    </rPh>
    <phoneticPr fontId="1"/>
  </si>
  <si>
    <t>変更注文書</t>
    <rPh sb="0" eb="2">
      <t>ヘンコウ</t>
    </rPh>
    <rPh sb="2" eb="5">
      <t>チュウモンショ</t>
    </rPh>
    <phoneticPr fontId="1"/>
  </si>
  <si>
    <t>工事名　1段目</t>
    <rPh sb="0" eb="2">
      <t>コウジ</t>
    </rPh>
    <rPh sb="2" eb="3">
      <t>メイ</t>
    </rPh>
    <rPh sb="5" eb="7">
      <t>ダンメ</t>
    </rPh>
    <phoneticPr fontId="1"/>
  </si>
  <si>
    <t>　　　　3段目</t>
    <rPh sb="5" eb="7">
      <t>ダンメ</t>
    </rPh>
    <phoneticPr fontId="1"/>
  </si>
  <si>
    <t>適格請求書発行事業所登録番号 : T</t>
    <rPh sb="0" eb="2">
      <t>テキカク</t>
    </rPh>
    <rPh sb="2" eb="5">
      <t>セイキュウショ</t>
    </rPh>
    <rPh sb="5" eb="7">
      <t>ハッコウ</t>
    </rPh>
    <rPh sb="7" eb="10">
      <t>ジギョウショ</t>
    </rPh>
    <rPh sb="10" eb="12">
      <t>トウロク</t>
    </rPh>
    <rPh sb="12" eb="14">
      <t>バンゴウ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</si>
  <si>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</si>
  <si>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</si>
  <si>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</si>
  <si>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</si>
  <si>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</si>
  <si>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0246-53-2560</t>
    <phoneticPr fontId="1"/>
  </si>
  <si>
    <t>1111111111111</t>
    <phoneticPr fontId="1"/>
  </si>
  <si>
    <t>貴社名　1段目</t>
    <rPh sb="0" eb="2">
      <t>キシャ</t>
    </rPh>
    <rPh sb="2" eb="3">
      <t>メイ</t>
    </rPh>
    <rPh sb="5" eb="7">
      <t>ダンメ</t>
    </rPh>
    <phoneticPr fontId="1"/>
  </si>
  <si>
    <t>変更注文書合計</t>
    <rPh sb="0" eb="2">
      <t>ヘンコウ</t>
    </rPh>
    <rPh sb="2" eb="5">
      <t>チュウモンショ</t>
    </rPh>
    <rPh sb="5" eb="7">
      <t>ゴウケイ</t>
    </rPh>
    <phoneticPr fontId="1"/>
  </si>
  <si>
    <t>株式会社MISAKIGUMI</t>
    <rPh sb="0" eb="4">
      <t>カブシキガイシャ</t>
    </rPh>
    <phoneticPr fontId="1"/>
  </si>
  <si>
    <t>971-8101</t>
    <phoneticPr fontId="1"/>
  </si>
  <si>
    <t>福島県いわき市小名浜字隼人214番地3</t>
    <rPh sb="0" eb="3">
      <t>フクシマケン</t>
    </rPh>
    <rPh sb="6" eb="7">
      <t>シ</t>
    </rPh>
    <rPh sb="7" eb="10">
      <t>オナハマ</t>
    </rPh>
    <rPh sb="10" eb="11">
      <t>アザ</t>
    </rPh>
    <rPh sb="11" eb="13">
      <t>ハヤト</t>
    </rPh>
    <rPh sb="16" eb="18">
      <t>バンチ</t>
    </rPh>
    <phoneticPr fontId="1"/>
  </si>
  <si>
    <t>第99-99999-9999号</t>
    <rPh sb="0" eb="1">
      <t>ダイ</t>
    </rPh>
    <rPh sb="14" eb="15">
      <t>ゴウ</t>
    </rPh>
    <phoneticPr fontId="1"/>
  </si>
  <si>
    <t>FAX番号</t>
    <rPh sb="3" eb="5">
      <t>バンゴウ</t>
    </rPh>
    <phoneticPr fontId="1"/>
  </si>
  <si>
    <t>0246-92-2176</t>
    <phoneticPr fontId="1"/>
  </si>
  <si>
    <t>FAX</t>
    <phoneticPr fontId="1"/>
  </si>
  <si>
    <t>1111</t>
    <phoneticPr fontId="1"/>
  </si>
  <si>
    <t>△△(交付)工事(○○○)</t>
    <rPh sb="3" eb="5">
      <t>コウフ</t>
    </rPh>
    <rPh sb="6" eb="8">
      <t>コウジ</t>
    </rPh>
    <phoneticPr fontId="1"/>
  </si>
  <si>
    <t>2222</t>
    <phoneticPr fontId="1"/>
  </si>
  <si>
    <t>⑧</t>
    <phoneticPr fontId="1"/>
  </si>
  <si>
    <t>⑥</t>
    <phoneticPr fontId="1"/>
  </si>
  <si>
    <t>請求月</t>
    <rPh sb="0" eb="2">
      <t>セイキュウ</t>
    </rPh>
    <rPh sb="2" eb="3">
      <t>ヅキ</t>
    </rPh>
    <phoneticPr fontId="1"/>
  </si>
  <si>
    <t>分代金として</t>
    <rPh sb="0" eb="1">
      <t>ブン</t>
    </rPh>
    <rPh sb="1" eb="3">
      <t>ダイキン</t>
    </rPh>
    <phoneticPr fontId="1"/>
  </si>
  <si>
    <t>分代金として</t>
    <rPh sb="0" eb="1">
      <t>ブン</t>
    </rPh>
    <rPh sb="1" eb="3">
      <t>ダイキン</t>
    </rPh>
    <phoneticPr fontId="1"/>
  </si>
  <si>
    <t>　　（例：三崎・○○・△△ＪＶ)</t>
    <rPh sb="3" eb="4">
      <t>レイ</t>
    </rPh>
    <rPh sb="5" eb="7">
      <t>ミサキ</t>
    </rPh>
    <phoneticPr fontId="1"/>
  </si>
  <si>
    <t>式</t>
    <rPh sb="0" eb="1">
      <t>シキ</t>
    </rPh>
    <phoneticPr fontId="1"/>
  </si>
  <si>
    <t>消費税処理</t>
    <rPh sb="0" eb="3">
      <t>ショウヒゼイ</t>
    </rPh>
    <rPh sb="3" eb="5">
      <t>ショリ</t>
    </rPh>
    <phoneticPr fontId="1"/>
  </si>
  <si>
    <t>：選択して下さい</t>
    <rPh sb="1" eb="3">
      <t>センタク</t>
    </rPh>
    <rPh sb="5" eb="6">
      <t>クダ</t>
    </rPh>
    <phoneticPr fontId="1"/>
  </si>
  <si>
    <t>備考</t>
    <rPh sb="0" eb="2">
      <t>ビコウ</t>
    </rPh>
    <phoneticPr fontId="1"/>
  </si>
  <si>
    <t>科目等</t>
    <rPh sb="0" eb="2">
      <t>カモク</t>
    </rPh>
    <rPh sb="2" eb="3">
      <t>ナド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</si>
  <si>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</si>
  <si>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</si>
  <si>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⑨</t>
    <phoneticPr fontId="1"/>
  </si>
  <si>
    <t>　＊③はJV工事現場の場合にご入力下さい。</t>
    <rPh sb="17" eb="18">
      <t>シタ</t>
    </rPh>
    <phoneticPr fontId="1"/>
  </si>
  <si>
    <t>四捨五入</t>
  </si>
  <si>
    <t>　＊どのシートでも何らかの不都合が発生する場合は「直接入力及び</t>
    <rPh sb="9" eb="10">
      <t>ナン</t>
    </rPh>
    <rPh sb="13" eb="16">
      <t>フツゴウ</t>
    </rPh>
    <rPh sb="17" eb="19">
      <t>ハッセイ</t>
    </rPh>
    <rPh sb="21" eb="23">
      <t>バアイ</t>
    </rPh>
    <rPh sb="25" eb="27">
      <t>チョクセツ</t>
    </rPh>
    <rPh sb="27" eb="29">
      <t>ニュウリョク</t>
    </rPh>
    <rPh sb="29" eb="30">
      <t>オヨ</t>
    </rPh>
    <phoneticPr fontId="1"/>
  </si>
  <si>
    <t>1.①～⑧を入力して下さい。</t>
    <rPh sb="6" eb="8">
      <t>ニュウリョク</t>
    </rPh>
    <rPh sb="10" eb="11">
      <t>クダ</t>
    </rPh>
    <phoneticPr fontId="1"/>
  </si>
  <si>
    <r>
      <t>2.</t>
    </r>
    <r>
      <rPr>
        <sz val="10.5"/>
        <rFont val="游ゴシック"/>
        <family val="3"/>
        <charset val="128"/>
        <scheme val="minor"/>
      </rPr>
      <t>注文書が発行されている場合</t>
    </r>
    <r>
      <rPr>
        <sz val="10.5"/>
        <color theme="1"/>
        <rFont val="游ゴシック"/>
        <family val="3"/>
        <charset val="128"/>
        <scheme val="minor"/>
      </rPr>
      <t>は⑨を入力して下さい。</t>
    </r>
    <rPh sb="2" eb="5">
      <t>チュウモンショ</t>
    </rPh>
    <rPh sb="6" eb="8">
      <t>ハッコウ</t>
    </rPh>
    <rPh sb="13" eb="15">
      <t>バアイ</t>
    </rPh>
    <rPh sb="18" eb="20">
      <t>ニュウリョク</t>
    </rPh>
    <rPh sb="22" eb="23">
      <t>クダ</t>
    </rPh>
    <phoneticPr fontId="1"/>
  </si>
  <si>
    <t>（税込）</t>
    <rPh sb="1" eb="2">
      <t>ゼイ</t>
    </rPh>
    <rPh sb="2" eb="3">
      <t>コ</t>
    </rPh>
    <phoneticPr fontId="1"/>
  </si>
  <si>
    <t>合計</t>
    <rPh sb="0" eb="2">
      <t>ゴウケイ</t>
    </rPh>
    <phoneticPr fontId="1"/>
  </si>
  <si>
    <t>指定請求書記載要領等</t>
    <rPh sb="0" eb="2">
      <t>シテイ</t>
    </rPh>
    <rPh sb="2" eb="5">
      <t>セイキュウショ</t>
    </rPh>
    <rPh sb="5" eb="7">
      <t>キサイ</t>
    </rPh>
    <rPh sb="7" eb="9">
      <t>ヨウリョウ</t>
    </rPh>
    <rPh sb="9" eb="10">
      <t>ナド</t>
    </rPh>
    <phoneticPr fontId="1"/>
  </si>
  <si>
    <t>記載例</t>
    <rPh sb="0" eb="2">
      <t>キサイ</t>
    </rPh>
    <rPh sb="2" eb="3">
      <t>レイ</t>
    </rPh>
    <phoneticPr fontId="1"/>
  </si>
  <si>
    <t>3333</t>
  </si>
  <si>
    <t>　＊各請求書は背景色が白の部分のみ入力可能です。</t>
    <rPh sb="2" eb="3">
      <t>カク</t>
    </rPh>
    <rPh sb="3" eb="6">
      <t>セイキュウショ</t>
    </rPh>
    <rPh sb="7" eb="10">
      <t>ハイケイショク</t>
    </rPh>
    <rPh sb="11" eb="12">
      <t>シロ</t>
    </rPh>
    <rPh sb="13" eb="15">
      <t>ブブン</t>
    </rPh>
    <rPh sb="17" eb="19">
      <t>ニュウリョク</t>
    </rPh>
    <rPh sb="19" eb="21">
      <t>カノウ</t>
    </rPh>
    <phoneticPr fontId="1"/>
  </si>
  <si>
    <t>　＊手書きする場合は、原本とコピーを提出して下さい。</t>
    <rPh sb="2" eb="4">
      <t>テガ</t>
    </rPh>
    <rPh sb="7" eb="9">
      <t>バアイ</t>
    </rPh>
    <rPh sb="11" eb="13">
      <t>ゲンポン</t>
    </rPh>
    <rPh sb="18" eb="20">
      <t>テイシュツ</t>
    </rPh>
    <rPh sb="22" eb="23">
      <t>クダ</t>
    </rPh>
    <phoneticPr fontId="1"/>
  </si>
  <si>
    <t>契約がある場合
（税込）</t>
    <rPh sb="0" eb="2">
      <t>ケイヤク</t>
    </rPh>
    <rPh sb="5" eb="7">
      <t>バアイ</t>
    </rPh>
    <rPh sb="9" eb="10">
      <t>ゼイ</t>
    </rPh>
    <rPh sb="10" eb="11">
      <t>コ</t>
    </rPh>
    <phoneticPr fontId="1"/>
  </si>
  <si>
    <t>月日</t>
    <rPh sb="0" eb="2">
      <t>ガッピ</t>
    </rPh>
    <phoneticPr fontId="1"/>
  </si>
  <si>
    <t>税込</t>
    <rPh sb="0" eb="2">
      <t>ゼイコ</t>
    </rPh>
    <phoneticPr fontId="1"/>
  </si>
  <si>
    <t xml:space="preserve">内 不・非課税   </t>
    <rPh sb="2" eb="3">
      <t>フ</t>
    </rPh>
    <rPh sb="4" eb="5">
      <t>ヒ</t>
    </rPh>
    <phoneticPr fontId="1"/>
  </si>
  <si>
    <t>4444</t>
    <phoneticPr fontId="1"/>
  </si>
  <si>
    <t>○○工事</t>
    <rPh sb="2" eb="4">
      <t>コウジ</t>
    </rPh>
    <phoneticPr fontId="1"/>
  </si>
  <si>
    <t>〃</t>
    <phoneticPr fontId="1"/>
  </si>
  <si>
    <t>○○代</t>
    <rPh sb="2" eb="3">
      <t>ダイ</t>
    </rPh>
    <phoneticPr fontId="1"/>
  </si>
  <si>
    <t>○○代</t>
    <rPh sb="2" eb="3">
      <t>ダイ</t>
    </rPh>
    <phoneticPr fontId="1"/>
  </si>
  <si>
    <t>　＊注文書が発行されているが⑨を利用せず計算したい場合は、</t>
    <rPh sb="2" eb="5">
      <t>チュウモンショ</t>
    </rPh>
    <rPh sb="6" eb="8">
      <t>ハッコウ</t>
    </rPh>
    <rPh sb="16" eb="18">
      <t>リヨウ</t>
    </rPh>
    <rPh sb="20" eb="22">
      <t>ケイサン</t>
    </rPh>
    <rPh sb="25" eb="27">
      <t>バアイ</t>
    </rPh>
    <phoneticPr fontId="1"/>
  </si>
  <si>
    <t>西暦</t>
    <rPh sb="0" eb="2">
      <t>セイレキ</t>
    </rPh>
    <phoneticPr fontId="1"/>
  </si>
  <si>
    <t>西暦</t>
    <rPh sb="0" eb="2">
      <t>セイレキ</t>
    </rPh>
    <phoneticPr fontId="1"/>
  </si>
  <si>
    <t>　　手書」シートをご使用下さい。</t>
    <rPh sb="10" eb="12">
      <t>シヨウ</t>
    </rPh>
    <rPh sb="12" eb="13">
      <t>クダ</t>
    </rPh>
    <phoneticPr fontId="1"/>
  </si>
  <si>
    <t>　＊①～⑧を入力せず、「直接入力及び手書」シートに入力もし</t>
    <rPh sb="12" eb="14">
      <t>チョクセツ</t>
    </rPh>
    <rPh sb="14" eb="16">
      <t>ニュウリョク</t>
    </rPh>
    <rPh sb="16" eb="17">
      <t>オヨ</t>
    </rPh>
    <rPh sb="18" eb="20">
      <t>テガ</t>
    </rPh>
    <phoneticPr fontId="1"/>
  </si>
  <si>
    <t>　　くは出力したものに手書きで記入頂いても結構です。</t>
    <rPh sb="4" eb="6">
      <t>シュツリョク</t>
    </rPh>
    <rPh sb="11" eb="13">
      <t>テガ</t>
    </rPh>
    <rPh sb="15" eb="17">
      <t>キニュウ</t>
    </rPh>
    <rPh sb="17" eb="18">
      <t>イタダ</t>
    </rPh>
    <phoneticPr fontId="1"/>
  </si>
  <si>
    <r>
      <t>　</t>
    </r>
    <r>
      <rPr>
        <b/>
        <u val="double"/>
        <sz val="10.5"/>
        <color theme="1"/>
        <rFont val="游ゴシック"/>
        <family val="3"/>
        <charset val="128"/>
        <scheme val="minor"/>
      </rPr>
      <t>のみ押印して２枚ともご提出下さい。</t>
    </r>
    <rPh sb="8" eb="9">
      <t>マイ</t>
    </rPh>
    <rPh sb="12" eb="14">
      <t>テイシュツ</t>
    </rPh>
    <rPh sb="14" eb="15">
      <t>クダ</t>
    </rPh>
    <phoneticPr fontId="1"/>
  </si>
  <si>
    <r>
      <t>3.使用するシートに必要事項を入力し、</t>
    </r>
    <r>
      <rPr>
        <b/>
        <u val="double"/>
        <sz val="10.5"/>
        <color theme="1"/>
        <rFont val="游ゴシック"/>
        <family val="3"/>
        <charset val="128"/>
        <scheme val="minor"/>
      </rPr>
      <t>A4白黒で2枚印刷し、1枚</t>
    </r>
    <rPh sb="2" eb="4">
      <t>シヨウ</t>
    </rPh>
    <rPh sb="10" eb="12">
      <t>ヒツヨウ</t>
    </rPh>
    <rPh sb="12" eb="14">
      <t>ジコウ</t>
    </rPh>
    <rPh sb="15" eb="17">
      <t>ニュウリョク</t>
    </rPh>
    <rPh sb="21" eb="23">
      <t>シロクロ</t>
    </rPh>
    <rPh sb="25" eb="26">
      <t>マイ</t>
    </rPh>
    <rPh sb="26" eb="28">
      <t>インサツ</t>
    </rPh>
    <rPh sb="31" eb="32">
      <t>マイ</t>
    </rPh>
    <phoneticPr fontId="1"/>
  </si>
  <si>
    <t>　　「注文書手入力」シートの請求書をご利用下さい。</t>
    <rPh sb="3" eb="6">
      <t>チュウモンショ</t>
    </rPh>
    <rPh sb="19" eb="21">
      <t>リヨウ</t>
    </rPh>
    <rPh sb="21" eb="22">
      <t>シタ</t>
    </rPh>
    <phoneticPr fontId="1"/>
  </si>
  <si>
    <t>請求日</t>
    <rPh sb="0" eb="2">
      <t>セイキュウ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</si>
</sst>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.00_ "/>
    <numFmt numFmtId="177" formatCode="#,##0_ "/>
    <numFmt numFmtId="178" formatCode="#,##0_);[Red]\(#,##0\)"/>
    <numFmt numFmtId="179" formatCode="#,##0;&quot;△ &quot;#,##0"/>
    <numFmt numFmtId="180" formatCode="m/d"/>
    <numFmt numFmtId="181" formatCode="yyyy/m;@"/>
    <numFmt numFmtId="182" formatCode="yyyy&quot;年&quot;m&quot;月&quot;;@"/>
    <numFmt numFmtId="183" formatCode="[$-F800]dddd\,\ mmmm\ dd\,\ yyyy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2"/>
      <color theme="1"/>
      <name val="游ゴシック"/>
      <family val="2"/>
      <charset val="128"/>
      <scheme val="minor"/>
    </font>
    <font>
      <u val="double"/>
      <sz val="20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Segoe UI Symbol"/>
      <family val="2"/>
    </font>
    <font>
      <sz val="12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u val="double"/>
      <sz val="10.5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382">
    <xf numFmtId="0" fontId="0" fillId="0" borderId="0" xfId="0">
      <alignment vertical="center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17" fillId="0" borderId="0" xfId="0" applyFont="1">
      <alignment vertical="center"/>
    </xf>
    <xf numFmtId="0" fontId="0" fillId="2" borderId="0" xfId="0" applyFill="1" applyProtection="1">
      <alignment vertical="center"/>
      <protection hidden="1"/>
    </xf>
    <xf numFmtId="0" fontId="0" fillId="2" borderId="5" xfId="0" applyFill="1" applyBorder="1" applyProtection="1">
      <alignment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protection hidden="1"/>
    </xf>
    <xf numFmtId="0" fontId="2" fillId="2" borderId="0" xfId="0" applyFont="1" applyFill="1" applyProtection="1">
      <alignment vertical="center"/>
      <protection hidden="1"/>
    </xf>
    <xf numFmtId="0" fontId="0" fillId="2" borderId="0" xfId="0" applyFill="1" applyAlignment="1" applyProtection="1">
      <alignment shrinkToFit="1"/>
      <protection hidden="1"/>
    </xf>
    <xf numFmtId="0" fontId="11" fillId="2" borderId="22" xfId="0" applyFont="1" applyFill="1" applyBorder="1" applyAlignment="1" applyProtection="1">
      <alignment vertical="center" shrinkToFit="1"/>
      <protection hidden="1"/>
    </xf>
    <xf numFmtId="0" fontId="0" fillId="2" borderId="2" xfId="0" applyFill="1" applyBorder="1" applyProtection="1">
      <alignment vertical="center"/>
      <protection hidden="1"/>
    </xf>
    <xf numFmtId="0" fontId="0" fillId="2" borderId="2" xfId="0" applyFill="1" applyBorder="1" applyAlignment="1" applyProtection="1">
      <alignment vertical="center" shrinkToFit="1"/>
      <protection hidden="1"/>
    </xf>
    <xf numFmtId="0" fontId="0" fillId="2" borderId="9" xfId="0" applyFill="1" applyBorder="1" applyAlignment="1" applyProtection="1">
      <alignment shrinkToFit="1"/>
      <protection hidden="1"/>
    </xf>
    <xf numFmtId="0" fontId="0" fillId="2" borderId="10" xfId="0" applyFill="1" applyBorder="1" applyAlignment="1" applyProtection="1">
      <alignment shrinkToFit="1"/>
      <protection hidden="1"/>
    </xf>
    <xf numFmtId="0" fontId="0" fillId="2" borderId="10" xfId="0" applyFill="1" applyBorder="1" applyAlignment="1" applyProtection="1">
      <protection hidden="1"/>
    </xf>
    <xf numFmtId="179" fontId="0" fillId="2" borderId="26" xfId="0" applyNumberFormat="1" applyFill="1" applyBorder="1" applyProtection="1">
      <alignment vertical="center"/>
      <protection hidden="1"/>
    </xf>
    <xf numFmtId="0" fontId="11" fillId="2" borderId="25" xfId="0" applyFont="1" applyFill="1" applyBorder="1" applyAlignment="1" applyProtection="1">
      <alignment vertical="center" shrinkToFit="1"/>
      <protection hidden="1"/>
    </xf>
    <xf numFmtId="0" fontId="0" fillId="2" borderId="4" xfId="0" applyFill="1" applyBorder="1" applyProtection="1">
      <alignment vertical="center"/>
      <protection hidden="1"/>
    </xf>
    <xf numFmtId="0" fontId="0" fillId="2" borderId="6" xfId="0" applyFill="1" applyBorder="1" applyProtection="1">
      <alignment vertical="center"/>
      <protection hidden="1"/>
    </xf>
    <xf numFmtId="0" fontId="11" fillId="2" borderId="10" xfId="0" applyFont="1" applyFill="1" applyBorder="1" applyAlignment="1" applyProtection="1">
      <alignment vertical="center" shrinkToFit="1"/>
      <protection hidden="1"/>
    </xf>
    <xf numFmtId="177" fontId="4" fillId="2" borderId="10" xfId="0" applyNumberFormat="1" applyFont="1" applyFill="1" applyBorder="1" applyProtection="1">
      <alignment vertical="center"/>
      <protection hidden="1"/>
    </xf>
    <xf numFmtId="177" fontId="14" fillId="2" borderId="10" xfId="0" applyNumberFormat="1" applyFont="1" applyFill="1" applyBorder="1" applyProtection="1">
      <alignment vertical="center"/>
      <protection hidden="1"/>
    </xf>
    <xf numFmtId="177" fontId="14" fillId="2" borderId="11" xfId="0" applyNumberFormat="1" applyFont="1" applyFill="1" applyBorder="1" applyProtection="1">
      <alignment vertical="center"/>
      <protection hidden="1"/>
    </xf>
    <xf numFmtId="0" fontId="0" fillId="2" borderId="9" xfId="0" applyFill="1" applyBorder="1" applyProtection="1">
      <alignment vertical="center"/>
      <protection hidden="1"/>
    </xf>
    <xf numFmtId="0" fontId="9" fillId="2" borderId="10" xfId="0" applyFont="1" applyFill="1" applyBorder="1" applyProtection="1">
      <alignment vertical="center"/>
      <protection hidden="1"/>
    </xf>
    <xf numFmtId="0" fontId="0" fillId="2" borderId="10" xfId="0" applyFill="1" applyBorder="1" applyProtection="1">
      <alignment vertical="center"/>
      <protection hidden="1"/>
    </xf>
    <xf numFmtId="0" fontId="8" fillId="2" borderId="22" xfId="0" applyFont="1" applyFill="1" applyBorder="1" applyProtection="1">
      <alignment vertical="center"/>
      <protection hidden="1"/>
    </xf>
    <xf numFmtId="0" fontId="0" fillId="2" borderId="22" xfId="0" applyFill="1" applyBorder="1" applyProtection="1">
      <alignment vertical="center"/>
      <protection hidden="1"/>
    </xf>
    <xf numFmtId="0" fontId="0" fillId="2" borderId="23" xfId="0" applyFill="1" applyBorder="1" applyProtection="1">
      <alignment vertical="center"/>
      <protection hidden="1"/>
    </xf>
    <xf numFmtId="0" fontId="8" fillId="2" borderId="25" xfId="0" applyFont="1" applyFill="1" applyBorder="1" applyProtection="1">
      <alignment vertical="center"/>
      <protection hidden="1"/>
    </xf>
    <xf numFmtId="0" fontId="0" fillId="2" borderId="25" xfId="0" applyFill="1" applyBorder="1" applyProtection="1">
      <alignment vertical="center"/>
      <protection hidden="1"/>
    </xf>
    <xf numFmtId="0" fontId="0" fillId="2" borderId="26" xfId="0" applyFill="1" applyBorder="1" applyProtection="1">
      <alignment vertical="center"/>
      <protection hidden="1"/>
    </xf>
    <xf numFmtId="0" fontId="8" fillId="2" borderId="0" xfId="0" applyFont="1" applyFill="1" applyProtection="1">
      <alignment vertical="center"/>
      <protection hidden="1"/>
    </xf>
    <xf numFmtId="0" fontId="0" fillId="2" borderId="0" xfId="0" applyFill="1" applyAlignment="1" applyProtection="1">
      <alignment horizontal="right" vertical="center"/>
      <protection hidden="1"/>
    </xf>
    <xf numFmtId="49" fontId="17" fillId="0" borderId="0" xfId="0" applyNumberFormat="1" applyFont="1">
      <alignment vertical="center"/>
    </xf>
    <xf numFmtId="0" fontId="19" fillId="0" borderId="42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0" fillId="3" borderId="32" xfId="0" applyFill="1" applyBorder="1">
      <alignment vertical="center"/>
    </xf>
    <xf numFmtId="0" fontId="0" fillId="0" borderId="25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34" xfId="0" applyFont="1" applyBorder="1">
      <alignment vertical="center"/>
    </xf>
    <xf numFmtId="0" fontId="17" fillId="0" borderId="25" xfId="0" applyFont="1" applyBorder="1">
      <alignment vertical="center"/>
    </xf>
    <xf numFmtId="0" fontId="17" fillId="0" borderId="33" xfId="0" applyFont="1" applyBorder="1">
      <alignment vertical="center"/>
    </xf>
    <xf numFmtId="0" fontId="0" fillId="0" borderId="16" xfId="0" applyBorder="1">
      <alignment vertical="center"/>
    </xf>
    <xf numFmtId="0" fontId="0" fillId="0" borderId="32" xfId="0" applyBorder="1" applyAlignment="1">
      <alignment horizontal="right" vertical="center"/>
    </xf>
    <xf numFmtId="49" fontId="0" fillId="0" borderId="0" xfId="0" applyNumberFormat="1">
      <alignment vertical="center"/>
    </xf>
    <xf numFmtId="0" fontId="0" fillId="3" borderId="32" xfId="0" applyFill="1" applyBorder="1" applyAlignment="1">
      <alignment horizontal="center" vertical="center"/>
    </xf>
    <xf numFmtId="0" fontId="0" fillId="2" borderId="32" xfId="0" applyFill="1" applyBorder="1">
      <alignment vertical="center"/>
    </xf>
    <xf numFmtId="49" fontId="0" fillId="0" borderId="32" xfId="0" applyNumberFormat="1" applyBorder="1" applyAlignment="1">
      <alignment horizontal="center" vertical="center"/>
    </xf>
    <xf numFmtId="179" fontId="0" fillId="0" borderId="32" xfId="0" applyNumberFormat="1" applyBorder="1">
      <alignment vertical="center"/>
    </xf>
    <xf numFmtId="0" fontId="17" fillId="0" borderId="16" xfId="0" applyFont="1" applyBorder="1">
      <alignment vertical="center"/>
    </xf>
    <xf numFmtId="0" fontId="17" fillId="0" borderId="44" xfId="0" applyFont="1" applyBorder="1">
      <alignment vertical="center"/>
    </xf>
    <xf numFmtId="0" fontId="0" fillId="4" borderId="32" xfId="0" applyFill="1" applyBorder="1">
      <alignment vertical="center"/>
    </xf>
    <xf numFmtId="49" fontId="0" fillId="0" borderId="32" xfId="0" applyNumberFormat="1" applyBorder="1">
      <alignment vertical="center"/>
    </xf>
    <xf numFmtId="0" fontId="17" fillId="0" borderId="43" xfId="0" applyFont="1" applyBorder="1">
      <alignment vertical="center"/>
    </xf>
    <xf numFmtId="0" fontId="0" fillId="4" borderId="32" xfId="0" applyFill="1" applyBorder="1" applyAlignment="1">
      <alignment horizontal="center" vertical="center"/>
    </xf>
    <xf numFmtId="49" fontId="0" fillId="4" borderId="35" xfId="0" applyNumberFormat="1" applyFill="1" applyBorder="1" applyAlignment="1">
      <alignment horizontal="center" vertical="center"/>
    </xf>
    <xf numFmtId="177" fontId="0" fillId="4" borderId="32" xfId="0" applyNumberFormat="1" applyFill="1" applyBorder="1">
      <alignment vertical="center"/>
    </xf>
    <xf numFmtId="49" fontId="0" fillId="3" borderId="35" xfId="0" applyNumberFormat="1" applyFill="1" applyBorder="1" applyAlignment="1">
      <alignment horizontal="center" vertical="center"/>
    </xf>
    <xf numFmtId="177" fontId="0" fillId="3" borderId="32" xfId="0" applyNumberFormat="1" applyFill="1" applyBorder="1" applyProtection="1">
      <alignment vertical="center"/>
      <protection hidden="1"/>
    </xf>
    <xf numFmtId="0" fontId="8" fillId="2" borderId="28" xfId="0" applyFont="1" applyFill="1" applyBorder="1" applyProtection="1">
      <alignment vertical="center"/>
      <protection hidden="1"/>
    </xf>
    <xf numFmtId="0" fontId="0" fillId="2" borderId="28" xfId="0" applyFill="1" applyBorder="1" applyProtection="1">
      <alignment vertical="center"/>
      <protection hidden="1"/>
    </xf>
    <xf numFmtId="0" fontId="0" fillId="2" borderId="29" xfId="0" applyFill="1" applyBorder="1" applyProtection="1">
      <alignment vertical="center"/>
      <protection hidden="1"/>
    </xf>
    <xf numFmtId="49" fontId="17" fillId="0" borderId="0" xfId="0" applyNumberFormat="1" applyFont="1" applyProtection="1">
      <alignment vertical="center"/>
      <protection hidden="1"/>
    </xf>
    <xf numFmtId="0" fontId="17" fillId="0" borderId="0" xfId="0" applyFo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0" fillId="3" borderId="32" xfId="0" applyFill="1" applyBorder="1" applyProtection="1">
      <alignment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7" fillId="0" borderId="34" xfId="0" applyFont="1" applyBorder="1" applyProtection="1">
      <alignment vertical="center"/>
      <protection hidden="1"/>
    </xf>
    <xf numFmtId="0" fontId="17" fillId="0" borderId="25" xfId="0" applyFont="1" applyBorder="1" applyProtection="1">
      <alignment vertical="center"/>
      <protection hidden="1"/>
    </xf>
    <xf numFmtId="0" fontId="17" fillId="0" borderId="33" xfId="0" applyFont="1" applyBorder="1" applyProtection="1">
      <alignment vertical="center"/>
      <protection hidden="1"/>
    </xf>
    <xf numFmtId="0" fontId="0" fillId="0" borderId="16" xfId="0" applyBorder="1" applyProtection="1">
      <alignment vertical="center"/>
      <protection hidden="1"/>
    </xf>
    <xf numFmtId="0" fontId="17" fillId="0" borderId="16" xfId="0" applyFont="1" applyBorder="1" applyProtection="1">
      <alignment vertical="center"/>
      <protection hidden="1"/>
    </xf>
    <xf numFmtId="0" fontId="17" fillId="0" borderId="44" xfId="0" applyFont="1" applyBorder="1" applyProtection="1">
      <alignment vertical="center"/>
      <protection hidden="1"/>
    </xf>
    <xf numFmtId="0" fontId="17" fillId="0" borderId="43" xfId="0" applyFont="1" applyBorder="1" applyProtection="1">
      <alignment vertical="center"/>
      <protection hidden="1"/>
    </xf>
    <xf numFmtId="0" fontId="0" fillId="0" borderId="25" xfId="0" applyBorder="1" applyAlignment="1" applyProtection="1">
      <alignment horizontal="left" vertical="center"/>
      <protection locked="0" hidden="1"/>
    </xf>
    <xf numFmtId="0" fontId="0" fillId="0" borderId="33" xfId="0" applyBorder="1" applyAlignment="1" applyProtection="1">
      <alignment horizontal="left" vertical="center"/>
      <protection locked="0" hidden="1"/>
    </xf>
    <xf numFmtId="49" fontId="0" fillId="0" borderId="32" xfId="0" applyNumberFormat="1" applyBorder="1" applyProtection="1">
      <alignment vertical="center"/>
      <protection locked="0" hidden="1"/>
    </xf>
    <xf numFmtId="0" fontId="0" fillId="0" borderId="32" xfId="0" applyBorder="1" applyAlignment="1" applyProtection="1">
      <alignment horizontal="right" vertical="center"/>
      <protection locked="0" hidden="1"/>
    </xf>
    <xf numFmtId="182" fontId="0" fillId="2" borderId="0" xfId="0" applyNumberFormat="1" applyFill="1" applyProtection="1">
      <alignment vertical="center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179" fontId="10" fillId="2" borderId="0" xfId="0" applyNumberFormat="1" applyFont="1" applyFill="1" applyProtection="1">
      <alignment vertical="center"/>
      <protection hidden="1"/>
    </xf>
    <xf numFmtId="177" fontId="0" fillId="0" borderId="0" xfId="0" applyNumberFormat="1" applyProtection="1">
      <alignment vertical="center"/>
      <protection hidden="1"/>
    </xf>
    <xf numFmtId="49" fontId="0" fillId="0" borderId="32" xfId="0" applyNumberFormat="1" applyBorder="1" applyAlignment="1" applyProtection="1">
      <alignment horizontal="center" vertical="center"/>
      <protection locked="0"/>
    </xf>
    <xf numFmtId="179" fontId="0" fillId="0" borderId="32" xfId="0" applyNumberFormat="1" applyBorder="1" applyProtection="1">
      <alignment vertical="center"/>
      <protection locked="0"/>
    </xf>
    <xf numFmtId="0" fontId="0" fillId="0" borderId="32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3" borderId="34" xfId="0" applyFill="1" applyBorder="1" applyAlignment="1">
      <alignment horizontal="left" vertical="center"/>
    </xf>
    <xf numFmtId="0" fontId="0" fillId="3" borderId="33" xfId="0" applyFill="1" applyBorder="1" applyAlignment="1">
      <alignment horizontal="left" vertical="center"/>
    </xf>
    <xf numFmtId="179" fontId="0" fillId="0" borderId="0" xfId="0" applyNumberFormat="1" applyAlignment="1">
      <alignment horizontal="center" vertical="center"/>
    </xf>
    <xf numFmtId="0" fontId="17" fillId="5" borderId="34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/>
    </xf>
    <xf numFmtId="0" fontId="17" fillId="5" borderId="33" xfId="0" applyFont="1" applyFill="1" applyBorder="1" applyAlignment="1">
      <alignment horizontal="center" vertical="center"/>
    </xf>
    <xf numFmtId="14" fontId="0" fillId="0" borderId="32" xfId="0" applyNumberFormat="1" applyBorder="1" applyAlignment="1">
      <alignment horizontal="center" vertical="center"/>
    </xf>
    <xf numFmtId="181" fontId="0" fillId="0" borderId="32" xfId="0" applyNumberFormat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0" fontId="17" fillId="0" borderId="34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7" fillId="2" borderId="0" xfId="0" applyFont="1" applyFill="1" applyAlignment="1" applyProtection="1">
      <alignment horizontal="center" vertical="top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left" vertical="center" shrinkToFit="1"/>
      <protection hidden="1"/>
    </xf>
    <xf numFmtId="0" fontId="0" fillId="2" borderId="4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0" fillId="2" borderId="6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19" fillId="2" borderId="36" xfId="0" applyFont="1" applyFill="1" applyBorder="1" applyAlignment="1" applyProtection="1">
      <alignment horizontal="center" vertical="center"/>
      <protection hidden="1"/>
    </xf>
    <xf numFmtId="0" fontId="19" fillId="2" borderId="37" xfId="0" applyFont="1" applyFill="1" applyBorder="1" applyAlignment="1" applyProtection="1">
      <alignment horizontal="center" vertical="center"/>
      <protection hidden="1"/>
    </xf>
    <xf numFmtId="0" fontId="19" fillId="2" borderId="38" xfId="0" applyFont="1" applyFill="1" applyBorder="1" applyAlignment="1" applyProtection="1">
      <alignment horizontal="center" vertical="center"/>
      <protection hidden="1"/>
    </xf>
    <xf numFmtId="0" fontId="19" fillId="2" borderId="39" xfId="0" applyFont="1" applyFill="1" applyBorder="1" applyAlignment="1" applyProtection="1">
      <alignment horizontal="center" vertical="center"/>
      <protection hidden="1"/>
    </xf>
    <xf numFmtId="0" fontId="19" fillId="2" borderId="40" xfId="0" applyFont="1" applyFill="1" applyBorder="1" applyAlignment="1" applyProtection="1">
      <alignment horizontal="center" vertical="center"/>
      <protection hidden="1"/>
    </xf>
    <xf numFmtId="0" fontId="19" fillId="2" borderId="41" xfId="0" applyFont="1" applyFill="1" applyBorder="1" applyAlignment="1" applyProtection="1">
      <alignment horizontal="center" vertical="center"/>
      <protection hidden="1"/>
    </xf>
    <xf numFmtId="182" fontId="0" fillId="2" borderId="0" xfId="0" applyNumberFormat="1" applyFill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horizontal="left" vertical="center" shrinkToFit="1"/>
      <protection hidden="1"/>
    </xf>
    <xf numFmtId="0" fontId="0" fillId="2" borderId="15" xfId="0" applyFill="1" applyBorder="1" applyAlignment="1" applyProtection="1">
      <alignment horizontal="left" vertical="center" shrinkToFit="1"/>
      <protection hidden="1"/>
    </xf>
    <xf numFmtId="0" fontId="2" fillId="2" borderId="1" xfId="0" applyFont="1" applyFill="1" applyBorder="1" applyAlignment="1" applyProtection="1">
      <alignment horizontal="distributed" vertical="center"/>
      <protection hidden="1"/>
    </xf>
    <xf numFmtId="177" fontId="16" fillId="2" borderId="4" xfId="0" applyNumberFormat="1" applyFont="1" applyFill="1" applyBorder="1" applyAlignment="1" applyProtection="1">
      <alignment horizontal="right" vertical="center" shrinkToFit="1"/>
      <protection hidden="1"/>
    </xf>
    <xf numFmtId="177" fontId="16" fillId="2" borderId="5" xfId="0" applyNumberFormat="1" applyFont="1" applyFill="1" applyBorder="1" applyAlignment="1" applyProtection="1">
      <alignment horizontal="right" vertical="center" shrinkToFit="1"/>
      <protection hidden="1"/>
    </xf>
    <xf numFmtId="177" fontId="16" fillId="2" borderId="6" xfId="0" applyNumberFormat="1" applyFont="1" applyFill="1" applyBorder="1" applyAlignment="1" applyProtection="1">
      <alignment horizontal="right" vertical="center" shrinkToFit="1"/>
      <protection hidden="1"/>
    </xf>
    <xf numFmtId="177" fontId="16" fillId="2" borderId="9" xfId="0" applyNumberFormat="1" applyFont="1" applyFill="1" applyBorder="1" applyAlignment="1" applyProtection="1">
      <alignment horizontal="right" vertical="center" shrinkToFit="1"/>
      <protection hidden="1"/>
    </xf>
    <xf numFmtId="177" fontId="16" fillId="2" borderId="10" xfId="0" applyNumberFormat="1" applyFont="1" applyFill="1" applyBorder="1" applyAlignment="1" applyProtection="1">
      <alignment horizontal="right" vertical="center" shrinkToFit="1"/>
      <protection hidden="1"/>
    </xf>
    <xf numFmtId="177" fontId="16" fillId="2" borderId="11" xfId="0" applyNumberFormat="1" applyFont="1" applyFill="1" applyBorder="1" applyAlignment="1" applyProtection="1">
      <alignment horizontal="right" vertical="center" shrinkToFit="1"/>
      <protection hidden="1"/>
    </xf>
    <xf numFmtId="0" fontId="0" fillId="2" borderId="16" xfId="0" applyFill="1" applyBorder="1" applyAlignment="1" applyProtection="1">
      <alignment horizontal="distributed"/>
      <protection hidden="1"/>
    </xf>
    <xf numFmtId="0" fontId="0" fillId="2" borderId="15" xfId="0" applyFill="1" applyBorder="1" applyAlignment="1" applyProtection="1">
      <alignment horizontal="distributed"/>
      <protection hidden="1"/>
    </xf>
    <xf numFmtId="0" fontId="6" fillId="2" borderId="0" xfId="0" applyFont="1" applyFill="1" applyAlignment="1" applyProtection="1">
      <alignment horizontal="right"/>
      <protection hidden="1"/>
    </xf>
    <xf numFmtId="0" fontId="2" fillId="2" borderId="2" xfId="0" applyFont="1" applyFill="1" applyBorder="1" applyAlignment="1" applyProtection="1">
      <alignment horizontal="distributed" vertical="center"/>
      <protection hidden="1"/>
    </xf>
    <xf numFmtId="0" fontId="2" fillId="2" borderId="3" xfId="0" applyFont="1" applyFill="1" applyBorder="1" applyAlignment="1" applyProtection="1">
      <alignment horizontal="distributed" vertical="center"/>
      <protection hidden="1"/>
    </xf>
    <xf numFmtId="0" fontId="0" fillId="2" borderId="2" xfId="0" applyFill="1" applyBorder="1" applyAlignment="1" applyProtection="1">
      <alignment horizontal="left" vertical="center" shrinkToFit="1"/>
      <protection hidden="1"/>
    </xf>
    <xf numFmtId="0" fontId="2" fillId="2" borderId="4" xfId="0" applyFont="1" applyFill="1" applyBorder="1" applyAlignment="1" applyProtection="1">
      <alignment horizontal="distributed" vertical="center"/>
      <protection hidden="1"/>
    </xf>
    <xf numFmtId="0" fontId="2" fillId="2" borderId="5" xfId="0" applyFont="1" applyFill="1" applyBorder="1" applyAlignment="1" applyProtection="1">
      <alignment horizontal="distributed" vertical="center"/>
      <protection hidden="1"/>
    </xf>
    <xf numFmtId="0" fontId="2" fillId="2" borderId="6" xfId="0" applyFont="1" applyFill="1" applyBorder="1" applyAlignment="1" applyProtection="1">
      <alignment horizontal="distributed" vertical="center"/>
      <protection hidden="1"/>
    </xf>
    <xf numFmtId="0" fontId="2" fillId="2" borderId="9" xfId="0" applyFont="1" applyFill="1" applyBorder="1" applyAlignment="1" applyProtection="1">
      <alignment horizontal="distributed" vertical="center"/>
      <protection hidden="1"/>
    </xf>
    <xf numFmtId="0" fontId="2" fillId="2" borderId="10" xfId="0" applyFont="1" applyFill="1" applyBorder="1" applyAlignment="1" applyProtection="1">
      <alignment horizontal="distributed" vertical="center"/>
      <protection hidden="1"/>
    </xf>
    <xf numFmtId="0" fontId="2" fillId="2" borderId="11" xfId="0" applyFont="1" applyFill="1" applyBorder="1" applyAlignment="1" applyProtection="1">
      <alignment horizontal="distributed" vertical="center"/>
      <protection hidden="1"/>
    </xf>
    <xf numFmtId="178" fontId="16" fillId="2" borderId="4" xfId="0" applyNumberFormat="1" applyFont="1" applyFill="1" applyBorder="1" applyAlignment="1" applyProtection="1">
      <alignment horizontal="right" vertical="center" shrinkToFit="1"/>
      <protection hidden="1"/>
    </xf>
    <xf numFmtId="178" fontId="16" fillId="2" borderId="5" xfId="0" applyNumberFormat="1" applyFont="1" applyFill="1" applyBorder="1" applyAlignment="1" applyProtection="1">
      <alignment horizontal="right" vertical="center" shrinkToFit="1"/>
      <protection hidden="1"/>
    </xf>
    <xf numFmtId="178" fontId="16" fillId="2" borderId="6" xfId="0" applyNumberFormat="1" applyFont="1" applyFill="1" applyBorder="1" applyAlignment="1" applyProtection="1">
      <alignment horizontal="right" vertical="center" shrinkToFit="1"/>
      <protection hidden="1"/>
    </xf>
    <xf numFmtId="178" fontId="16" fillId="2" borderId="9" xfId="0" applyNumberFormat="1" applyFont="1" applyFill="1" applyBorder="1" applyAlignment="1" applyProtection="1">
      <alignment horizontal="right" vertical="center" shrinkToFit="1"/>
      <protection hidden="1"/>
    </xf>
    <xf numFmtId="178" fontId="16" fillId="2" borderId="10" xfId="0" applyNumberFormat="1" applyFont="1" applyFill="1" applyBorder="1" applyAlignment="1" applyProtection="1">
      <alignment horizontal="right" vertical="center" shrinkToFit="1"/>
      <protection hidden="1"/>
    </xf>
    <xf numFmtId="178" fontId="16" fillId="2" borderId="11" xfId="0" applyNumberFormat="1" applyFont="1" applyFill="1" applyBorder="1" applyAlignment="1" applyProtection="1">
      <alignment horizontal="right" vertical="center" shrinkToFit="1"/>
      <protection hidden="1"/>
    </xf>
    <xf numFmtId="0" fontId="0" fillId="2" borderId="0" xfId="0" applyFill="1" applyAlignment="1" applyProtection="1">
      <alignment horizontal="distributed"/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0" fillId="2" borderId="15" xfId="0" applyFill="1" applyBorder="1" applyAlignment="1" applyProtection="1">
      <alignment horizontal="center" vertical="center" shrinkToFit="1"/>
      <protection hidden="1"/>
    </xf>
    <xf numFmtId="0" fontId="0" fillId="2" borderId="16" xfId="0" applyFill="1" applyBorder="1" applyAlignment="1" applyProtection="1">
      <alignment horizontal="left" vertical="center" shrinkToFit="1"/>
      <protection hidden="1"/>
    </xf>
    <xf numFmtId="0" fontId="0" fillId="2" borderId="10" xfId="0" applyFill="1" applyBorder="1" applyAlignment="1" applyProtection="1">
      <alignment horizontal="left" vertical="center"/>
      <protection hidden="1"/>
    </xf>
    <xf numFmtId="0" fontId="0" fillId="2" borderId="10" xfId="0" applyFill="1" applyBorder="1" applyAlignment="1" applyProtection="1">
      <alignment horizontal="left" vertical="center" shrinkToFi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10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distributed" vertical="center"/>
      <protection hidden="1"/>
    </xf>
    <xf numFmtId="0" fontId="0" fillId="2" borderId="4" xfId="0" applyFill="1" applyBorder="1" applyAlignment="1" applyProtection="1">
      <alignment horizontal="center" vertical="center" shrinkToFit="1"/>
      <protection hidden="1"/>
    </xf>
    <xf numFmtId="0" fontId="0" fillId="2" borderId="5" xfId="0" applyFill="1" applyBorder="1" applyAlignment="1" applyProtection="1">
      <alignment horizontal="center" vertical="center" shrinkToFit="1"/>
      <protection hidden="1"/>
    </xf>
    <xf numFmtId="0" fontId="0" fillId="2" borderId="6" xfId="0" applyFill="1" applyBorder="1" applyAlignment="1" applyProtection="1">
      <alignment horizontal="center" vertical="center" shrinkToFit="1"/>
      <protection hidden="1"/>
    </xf>
    <xf numFmtId="0" fontId="13" fillId="2" borderId="21" xfId="0" applyFont="1" applyFill="1" applyBorder="1" applyAlignment="1" applyProtection="1">
      <alignment horizontal="left" vertical="center"/>
      <protection hidden="1"/>
    </xf>
    <xf numFmtId="0" fontId="13" fillId="2" borderId="22" xfId="0" applyFont="1" applyFill="1" applyBorder="1" applyAlignment="1" applyProtection="1">
      <alignment horizontal="left" vertical="center"/>
      <protection hidden="1"/>
    </xf>
    <xf numFmtId="178" fontId="4" fillId="2" borderId="22" xfId="0" applyNumberFormat="1" applyFont="1" applyFill="1" applyBorder="1" applyProtection="1">
      <alignment vertical="center"/>
      <protection hidden="1"/>
    </xf>
    <xf numFmtId="177" fontId="12" fillId="2" borderId="22" xfId="0" applyNumberFormat="1" applyFont="1" applyFill="1" applyBorder="1" applyAlignment="1" applyProtection="1">
      <alignment horizontal="center" vertical="center"/>
      <protection hidden="1"/>
    </xf>
    <xf numFmtId="177" fontId="14" fillId="2" borderId="22" xfId="0" applyNumberFormat="1" applyFont="1" applyFill="1" applyBorder="1" applyAlignment="1" applyProtection="1">
      <alignment horizontal="right" vertical="center"/>
      <protection hidden="1"/>
    </xf>
    <xf numFmtId="177" fontId="14" fillId="2" borderId="23" xfId="0" applyNumberFormat="1" applyFont="1" applyFill="1" applyBorder="1" applyAlignment="1" applyProtection="1">
      <alignment horizontal="right" vertical="center"/>
      <protection hidden="1"/>
    </xf>
    <xf numFmtId="0" fontId="0" fillId="2" borderId="12" xfId="0" applyFill="1" applyBorder="1" applyAlignment="1" applyProtection="1">
      <alignment horizontal="center" vertical="center" shrinkToFit="1"/>
      <protection hidden="1"/>
    </xf>
    <xf numFmtId="0" fontId="0" fillId="2" borderId="13" xfId="0" applyFill="1" applyBorder="1" applyAlignment="1" applyProtection="1">
      <alignment horizontal="center" vertical="center" shrinkToFit="1"/>
      <protection hidden="1"/>
    </xf>
    <xf numFmtId="0" fontId="0" fillId="2" borderId="14" xfId="0" applyFill="1" applyBorder="1" applyAlignment="1" applyProtection="1">
      <alignment horizontal="center" vertical="center" shrinkToFit="1"/>
      <protection hidden="1"/>
    </xf>
    <xf numFmtId="0" fontId="3" fillId="2" borderId="18" xfId="0" applyFont="1" applyFill="1" applyBorder="1" applyAlignment="1" applyProtection="1">
      <alignment horizontal="distributed" vertical="center"/>
      <protection hidden="1"/>
    </xf>
    <xf numFmtId="179" fontId="0" fillId="2" borderId="24" xfId="0" applyNumberFormat="1" applyFill="1" applyBorder="1" applyProtection="1">
      <alignment vertical="center"/>
      <protection hidden="1"/>
    </xf>
    <xf numFmtId="179" fontId="0" fillId="2" borderId="25" xfId="0" applyNumberFormat="1" applyFill="1" applyBorder="1" applyProtection="1">
      <alignment vertical="center"/>
      <protection hidden="1"/>
    </xf>
    <xf numFmtId="0" fontId="13" fillId="2" borderId="9" xfId="0" applyFont="1" applyFill="1" applyBorder="1" applyAlignment="1" applyProtection="1">
      <alignment horizontal="left" vertical="center"/>
      <protection hidden="1"/>
    </xf>
    <xf numFmtId="0" fontId="13" fillId="2" borderId="10" xfId="0" applyFont="1" applyFill="1" applyBorder="1" applyAlignment="1" applyProtection="1">
      <alignment horizontal="left" vertical="center"/>
      <protection hidden="1"/>
    </xf>
    <xf numFmtId="178" fontId="4" fillId="2" borderId="10" xfId="0" applyNumberFormat="1" applyFont="1" applyFill="1" applyBorder="1" applyAlignment="1" applyProtection="1">
      <alignment vertical="center" shrinkToFit="1"/>
      <protection hidden="1"/>
    </xf>
    <xf numFmtId="0" fontId="12" fillId="2" borderId="10" xfId="0" applyFont="1" applyFill="1" applyBorder="1" applyAlignment="1" applyProtection="1">
      <alignment horizontal="center" vertical="center" shrinkToFit="1"/>
      <protection hidden="1"/>
    </xf>
    <xf numFmtId="0" fontId="16" fillId="2" borderId="10" xfId="0" applyFont="1" applyFill="1" applyBorder="1" applyAlignment="1" applyProtection="1">
      <alignment horizontal="left" vertical="center"/>
      <protection hidden="1"/>
    </xf>
    <xf numFmtId="0" fontId="16" fillId="2" borderId="11" xfId="0" applyFont="1" applyFill="1" applyBorder="1" applyAlignment="1" applyProtection="1">
      <alignment horizontal="left" vertical="center"/>
      <protection hidden="1"/>
    </xf>
    <xf numFmtId="0" fontId="13" fillId="2" borderId="24" xfId="0" applyFont="1" applyFill="1" applyBorder="1" applyAlignment="1" applyProtection="1">
      <alignment horizontal="left" vertical="center"/>
      <protection hidden="1"/>
    </xf>
    <xf numFmtId="0" fontId="13" fillId="2" borderId="25" xfId="0" applyFont="1" applyFill="1" applyBorder="1" applyAlignment="1" applyProtection="1">
      <alignment horizontal="left" vertical="center"/>
      <protection hidden="1"/>
    </xf>
    <xf numFmtId="178" fontId="4" fillId="2" borderId="25" xfId="0" applyNumberFormat="1" applyFont="1" applyFill="1" applyBorder="1" applyAlignment="1" applyProtection="1">
      <alignment vertical="center" shrinkToFit="1"/>
      <protection hidden="1"/>
    </xf>
    <xf numFmtId="177" fontId="12" fillId="2" borderId="25" xfId="0" applyNumberFormat="1" applyFont="1" applyFill="1" applyBorder="1" applyAlignment="1" applyProtection="1">
      <alignment horizontal="center" vertical="center"/>
      <protection hidden="1"/>
    </xf>
    <xf numFmtId="177" fontId="14" fillId="2" borderId="25" xfId="0" applyNumberFormat="1" applyFont="1" applyFill="1" applyBorder="1" applyAlignment="1" applyProtection="1">
      <alignment horizontal="right" vertical="center"/>
      <protection hidden="1"/>
    </xf>
    <xf numFmtId="177" fontId="14" fillId="2" borderId="26" xfId="0" applyNumberFormat="1" applyFont="1" applyFill="1" applyBorder="1" applyAlignment="1" applyProtection="1">
      <alignment horizontal="right" vertical="center"/>
      <protection hidden="1"/>
    </xf>
    <xf numFmtId="0" fontId="8" fillId="2" borderId="21" xfId="0" applyFont="1" applyFill="1" applyBorder="1" applyAlignment="1" applyProtection="1">
      <alignment horizontal="center"/>
      <protection hidden="1"/>
    </xf>
    <xf numFmtId="0" fontId="8" fillId="2" borderId="23" xfId="0" applyFont="1" applyFill="1" applyBorder="1" applyAlignment="1" applyProtection="1">
      <alignment horizontal="center"/>
      <protection hidden="1"/>
    </xf>
    <xf numFmtId="179" fontId="10" fillId="0" borderId="30" xfId="0" applyNumberFormat="1" applyFont="1" applyBorder="1" applyAlignment="1" applyProtection="1">
      <alignment horizontal="right" vertical="center"/>
      <protection hidden="1"/>
    </xf>
    <xf numFmtId="179" fontId="10" fillId="0" borderId="16" xfId="0" applyNumberFormat="1" applyFont="1" applyBorder="1" applyAlignment="1" applyProtection="1">
      <alignment horizontal="right" vertical="center"/>
      <protection hidden="1"/>
    </xf>
    <xf numFmtId="179" fontId="10" fillId="0" borderId="31" xfId="0" applyNumberFormat="1" applyFont="1" applyBorder="1" applyAlignment="1" applyProtection="1">
      <alignment horizontal="right" vertical="center"/>
      <protection hidden="1"/>
    </xf>
    <xf numFmtId="179" fontId="10" fillId="0" borderId="9" xfId="0" applyNumberFormat="1" applyFont="1" applyBorder="1" applyAlignment="1" applyProtection="1">
      <alignment horizontal="right" vertical="center"/>
      <protection hidden="1"/>
    </xf>
    <xf numFmtId="179" fontId="10" fillId="0" borderId="10" xfId="0" applyNumberFormat="1" applyFont="1" applyBorder="1" applyAlignment="1" applyProtection="1">
      <alignment horizontal="right" vertical="center"/>
      <protection hidden="1"/>
    </xf>
    <xf numFmtId="179" fontId="10" fillId="0" borderId="11" xfId="0" applyNumberFormat="1" applyFont="1" applyBorder="1" applyAlignment="1" applyProtection="1">
      <alignment horizontal="right" vertical="center"/>
      <protection hidden="1"/>
    </xf>
    <xf numFmtId="179" fontId="10" fillId="2" borderId="30" xfId="0" applyNumberFormat="1" applyFont="1" applyFill="1" applyBorder="1" applyAlignment="1" applyProtection="1">
      <alignment horizontal="right" vertical="center"/>
      <protection hidden="1"/>
    </xf>
    <xf numFmtId="179" fontId="10" fillId="2" borderId="16" xfId="0" applyNumberFormat="1" applyFont="1" applyFill="1" applyBorder="1" applyAlignment="1" applyProtection="1">
      <alignment horizontal="right" vertical="center"/>
      <protection hidden="1"/>
    </xf>
    <xf numFmtId="179" fontId="10" fillId="2" borderId="31" xfId="0" applyNumberFormat="1" applyFont="1" applyFill="1" applyBorder="1" applyAlignment="1" applyProtection="1">
      <alignment horizontal="right" vertical="center"/>
      <protection hidden="1"/>
    </xf>
    <xf numFmtId="179" fontId="10" fillId="2" borderId="9" xfId="0" applyNumberFormat="1" applyFont="1" applyFill="1" applyBorder="1" applyAlignment="1" applyProtection="1">
      <alignment horizontal="right" vertical="center"/>
      <protection hidden="1"/>
    </xf>
    <xf numFmtId="179" fontId="10" fillId="2" borderId="10" xfId="0" applyNumberFormat="1" applyFont="1" applyFill="1" applyBorder="1" applyAlignment="1" applyProtection="1">
      <alignment horizontal="right" vertical="center"/>
      <protection hidden="1"/>
    </xf>
    <xf numFmtId="179" fontId="10" fillId="2" borderId="11" xfId="0" applyNumberFormat="1" applyFont="1" applyFill="1" applyBorder="1" applyAlignment="1" applyProtection="1">
      <alignment horizontal="right" vertical="center"/>
      <protection hidden="1"/>
    </xf>
    <xf numFmtId="0" fontId="8" fillId="2" borderId="24" xfId="0" applyFont="1" applyFill="1" applyBorder="1" applyAlignment="1" applyProtection="1">
      <alignment horizontal="center"/>
      <protection hidden="1"/>
    </xf>
    <xf numFmtId="0" fontId="8" fillId="2" borderId="26" xfId="0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Alignment="1" applyProtection="1">
      <alignment horizontal="distributed" vertical="center"/>
      <protection hidden="1"/>
    </xf>
    <xf numFmtId="0" fontId="3" fillId="2" borderId="0" xfId="0" applyFont="1" applyFill="1" applyAlignment="1" applyProtection="1">
      <alignment horizontal="distributed" vertical="center"/>
      <protection hidden="1"/>
    </xf>
    <xf numFmtId="0" fontId="3" fillId="2" borderId="8" xfId="0" applyFont="1" applyFill="1" applyBorder="1" applyAlignment="1" applyProtection="1">
      <alignment horizontal="distributed" vertical="center"/>
      <protection hidden="1"/>
    </xf>
    <xf numFmtId="0" fontId="3" fillId="2" borderId="9" xfId="0" applyFont="1" applyFill="1" applyBorder="1" applyAlignment="1" applyProtection="1">
      <alignment horizontal="distributed" vertical="center"/>
      <protection hidden="1"/>
    </xf>
    <xf numFmtId="0" fontId="3" fillId="2" borderId="10" xfId="0" applyFont="1" applyFill="1" applyBorder="1" applyAlignment="1" applyProtection="1">
      <alignment horizontal="distributed" vertical="center"/>
      <protection hidden="1"/>
    </xf>
    <xf numFmtId="0" fontId="3" fillId="2" borderId="11" xfId="0" applyFont="1" applyFill="1" applyBorder="1" applyAlignment="1" applyProtection="1">
      <alignment horizontal="distributed" vertical="center"/>
      <protection hidden="1"/>
    </xf>
    <xf numFmtId="179" fontId="0" fillId="2" borderId="7" xfId="0" applyNumberFormat="1" applyFill="1" applyBorder="1" applyProtection="1">
      <alignment vertical="center"/>
      <protection hidden="1"/>
    </xf>
    <xf numFmtId="179" fontId="0" fillId="2" borderId="0" xfId="0" applyNumberFormat="1" applyFill="1" applyProtection="1">
      <alignment vertical="center"/>
      <protection hidden="1"/>
    </xf>
    <xf numFmtId="179" fontId="0" fillId="2" borderId="9" xfId="0" applyNumberFormat="1" applyFill="1" applyBorder="1" applyProtection="1">
      <alignment vertical="center"/>
      <protection hidden="1"/>
    </xf>
    <xf numFmtId="179" fontId="0" fillId="2" borderId="10" xfId="0" applyNumberFormat="1" applyFill="1" applyBorder="1" applyProtection="1">
      <alignment vertical="center"/>
      <protection hidden="1"/>
    </xf>
    <xf numFmtId="179" fontId="0" fillId="2" borderId="8" xfId="0" applyNumberFormat="1" applyFill="1" applyBorder="1" applyAlignment="1" applyProtection="1">
      <alignment horizontal="center" vertical="center"/>
      <protection hidden="1"/>
    </xf>
    <xf numFmtId="179" fontId="0" fillId="2" borderId="11" xfId="0" applyNumberFormat="1" applyFill="1" applyBorder="1" applyAlignment="1" applyProtection="1">
      <alignment horizontal="center" vertical="center"/>
      <protection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right" vertical="center"/>
      <protection hidden="1"/>
    </xf>
    <xf numFmtId="0" fontId="0" fillId="2" borderId="10" xfId="0" applyFill="1" applyBorder="1" applyAlignment="1" applyProtection="1">
      <alignment horizontal="right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17" xfId="0" applyFont="1" applyFill="1" applyBorder="1" applyAlignment="1" applyProtection="1">
      <alignment horizontal="center" vertical="center"/>
      <protection hidden="1"/>
    </xf>
    <xf numFmtId="0" fontId="3" fillId="2" borderId="19" xfId="0" applyFont="1" applyFill="1" applyBorder="1" applyAlignment="1" applyProtection="1">
      <alignment horizontal="center" vertical="center"/>
      <protection hidden="1"/>
    </xf>
    <xf numFmtId="180" fontId="4" fillId="0" borderId="18" xfId="0" applyNumberFormat="1" applyFont="1" applyBorder="1" applyAlignment="1" applyProtection="1">
      <alignment horizontal="right" shrinkToFit="1"/>
      <protection hidden="1"/>
    </xf>
    <xf numFmtId="0" fontId="10" fillId="0" borderId="18" xfId="0" applyFont="1" applyBorder="1" applyAlignment="1" applyProtection="1">
      <alignment horizontal="left" shrinkToFit="1"/>
      <protection hidden="1"/>
    </xf>
    <xf numFmtId="176" fontId="10" fillId="0" borderId="18" xfId="0" applyNumberFormat="1" applyFont="1" applyBorder="1" applyAlignment="1" applyProtection="1">
      <alignment horizontal="right" shrinkToFit="1"/>
      <protection hidden="1"/>
    </xf>
    <xf numFmtId="0" fontId="10" fillId="0" borderId="20" xfId="0" applyFont="1" applyBorder="1" applyAlignment="1" applyProtection="1">
      <alignment horizontal="right" shrinkToFit="1"/>
      <protection hidden="1"/>
    </xf>
    <xf numFmtId="0" fontId="10" fillId="0" borderId="18" xfId="0" applyFont="1" applyBorder="1" applyAlignment="1" applyProtection="1">
      <alignment horizontal="right" shrinkToFit="1"/>
      <protection hidden="1"/>
    </xf>
    <xf numFmtId="177" fontId="10" fillId="0" borderId="18" xfId="0" applyNumberFormat="1" applyFont="1" applyBorder="1" applyAlignment="1" applyProtection="1">
      <alignment horizontal="right" shrinkToFi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2" borderId="10" xfId="0" applyFont="1" applyFill="1" applyBorder="1" applyAlignment="1" applyProtection="1">
      <alignment horizontal="center" vertical="center"/>
      <protection hidden="1"/>
    </xf>
    <xf numFmtId="0" fontId="3" fillId="2" borderId="11" xfId="0" applyFont="1" applyFill="1" applyBorder="1" applyAlignment="1" applyProtection="1">
      <alignment horizontal="center" vertical="center"/>
      <protection hidden="1"/>
    </xf>
    <xf numFmtId="180" fontId="4" fillId="0" borderId="20" xfId="0" applyNumberFormat="1" applyFont="1" applyBorder="1" applyAlignment="1" applyProtection="1">
      <alignment horizontal="right" shrinkToFit="1"/>
      <protection hidden="1"/>
    </xf>
    <xf numFmtId="0" fontId="10" fillId="0" borderId="20" xfId="0" applyFont="1" applyBorder="1" applyAlignment="1" applyProtection="1">
      <alignment horizontal="left" shrinkToFit="1"/>
      <protection hidden="1"/>
    </xf>
    <xf numFmtId="176" fontId="10" fillId="0" borderId="20" xfId="0" applyNumberFormat="1" applyFont="1" applyBorder="1" applyAlignment="1" applyProtection="1">
      <alignment horizontal="right" shrinkToFit="1"/>
      <protection hidden="1"/>
    </xf>
    <xf numFmtId="177" fontId="10" fillId="0" borderId="20" xfId="0" applyNumberFormat="1" applyFont="1" applyBorder="1" applyAlignment="1" applyProtection="1">
      <alignment horizontal="right" shrinkToFit="1"/>
      <protection hidden="1"/>
    </xf>
    <xf numFmtId="0" fontId="10" fillId="0" borderId="17" xfId="0" applyFont="1" applyBorder="1" applyAlignment="1" applyProtection="1">
      <alignment horizontal="right" shrinkToFit="1"/>
      <protection hidden="1"/>
    </xf>
    <xf numFmtId="0" fontId="10" fillId="2" borderId="18" xfId="0" applyFont="1" applyFill="1" applyBorder="1" applyAlignment="1" applyProtection="1">
      <alignment horizontal="center" shrinkToFit="1"/>
      <protection hidden="1"/>
    </xf>
    <xf numFmtId="177" fontId="10" fillId="2" borderId="20" xfId="0" applyNumberFormat="1" applyFont="1" applyFill="1" applyBorder="1" applyAlignment="1" applyProtection="1">
      <alignment horizontal="right" shrinkToFit="1"/>
      <protection hidden="1"/>
    </xf>
    <xf numFmtId="177" fontId="10" fillId="2" borderId="18" xfId="0" applyNumberFormat="1" applyFont="1" applyFill="1" applyBorder="1" applyAlignment="1" applyProtection="1">
      <alignment horizontal="right" shrinkToFit="1"/>
      <protection hidden="1"/>
    </xf>
    <xf numFmtId="177" fontId="10" fillId="2" borderId="24" xfId="0" applyNumberFormat="1" applyFont="1" applyFill="1" applyBorder="1" applyAlignment="1" applyProtection="1">
      <alignment horizontal="right" shrinkToFit="1"/>
      <protection hidden="1"/>
    </xf>
    <xf numFmtId="177" fontId="10" fillId="2" borderId="25" xfId="0" applyNumberFormat="1" applyFont="1" applyFill="1" applyBorder="1" applyAlignment="1" applyProtection="1">
      <alignment horizontal="right" shrinkToFit="1"/>
      <protection hidden="1"/>
    </xf>
    <xf numFmtId="177" fontId="10" fillId="2" borderId="26" xfId="0" applyNumberFormat="1" applyFont="1" applyFill="1" applyBorder="1" applyAlignment="1" applyProtection="1">
      <alignment horizontal="right" shrinkToFit="1"/>
      <protection hidden="1"/>
    </xf>
    <xf numFmtId="0" fontId="10" fillId="2" borderId="20" xfId="0" applyFont="1" applyFill="1" applyBorder="1" applyAlignment="1" applyProtection="1">
      <alignment horizontal="center" shrinkToFit="1"/>
      <protection hidden="1"/>
    </xf>
    <xf numFmtId="177" fontId="10" fillId="2" borderId="21" xfId="0" applyNumberFormat="1" applyFont="1" applyFill="1" applyBorder="1" applyAlignment="1" applyProtection="1">
      <alignment horizontal="right" shrinkToFit="1"/>
      <protection hidden="1"/>
    </xf>
    <xf numFmtId="177" fontId="10" fillId="2" borderId="22" xfId="0" applyNumberFormat="1" applyFont="1" applyFill="1" applyBorder="1" applyAlignment="1" applyProtection="1">
      <alignment horizontal="right" shrinkToFit="1"/>
      <protection hidden="1"/>
    </xf>
    <xf numFmtId="177" fontId="10" fillId="2" borderId="23" xfId="0" applyNumberFormat="1" applyFont="1" applyFill="1" applyBorder="1" applyAlignment="1" applyProtection="1">
      <alignment horizontal="right" shrinkToFit="1"/>
      <protection hidden="1"/>
    </xf>
    <xf numFmtId="183" fontId="5" fillId="2" borderId="0" xfId="0" applyNumberFormat="1" applyFont="1" applyFill="1" applyAlignment="1" applyProtection="1">
      <alignment horizontal="center" vertical="center"/>
      <protection hidden="1"/>
    </xf>
    <xf numFmtId="0" fontId="10" fillId="0" borderId="19" xfId="0" applyFont="1" applyBorder="1" applyAlignment="1" applyProtection="1">
      <alignment horizontal="right" shrinkToFit="1"/>
      <protection hidden="1"/>
    </xf>
    <xf numFmtId="0" fontId="10" fillId="2" borderId="19" xfId="0" applyFont="1" applyFill="1" applyBorder="1" applyAlignment="1" applyProtection="1">
      <alignment horizontal="center" shrinkToFit="1"/>
      <protection hidden="1"/>
    </xf>
    <xf numFmtId="177" fontId="10" fillId="2" borderId="19" xfId="0" applyNumberFormat="1" applyFont="1" applyFill="1" applyBorder="1" applyAlignment="1" applyProtection="1">
      <alignment horizontal="right" shrinkToFit="1"/>
      <protection hidden="1"/>
    </xf>
    <xf numFmtId="177" fontId="10" fillId="2" borderId="27" xfId="0" applyNumberFormat="1" applyFont="1" applyFill="1" applyBorder="1" applyAlignment="1" applyProtection="1">
      <alignment horizontal="right" shrinkToFit="1"/>
      <protection hidden="1"/>
    </xf>
    <xf numFmtId="177" fontId="10" fillId="2" borderId="28" xfId="0" applyNumberFormat="1" applyFont="1" applyFill="1" applyBorder="1" applyAlignment="1" applyProtection="1">
      <alignment horizontal="right" shrinkToFit="1"/>
      <protection hidden="1"/>
    </xf>
    <xf numFmtId="177" fontId="10" fillId="2" borderId="29" xfId="0" applyNumberFormat="1" applyFont="1" applyFill="1" applyBorder="1" applyAlignment="1" applyProtection="1">
      <alignment horizontal="right" shrinkToFit="1"/>
      <protection hidden="1"/>
    </xf>
    <xf numFmtId="0" fontId="8" fillId="2" borderId="27" xfId="0" applyFont="1" applyFill="1" applyBorder="1" applyAlignment="1" applyProtection="1">
      <alignment horizontal="center"/>
      <protection hidden="1"/>
    </xf>
    <xf numFmtId="0" fontId="8" fillId="2" borderId="29" xfId="0" applyFont="1" applyFill="1" applyBorder="1" applyAlignment="1" applyProtection="1">
      <alignment horizontal="center"/>
      <protection hidden="1"/>
    </xf>
    <xf numFmtId="180" fontId="4" fillId="0" borderId="19" xfId="0" applyNumberFormat="1" applyFont="1" applyBorder="1" applyAlignment="1" applyProtection="1">
      <alignment horizontal="right" shrinkToFit="1"/>
      <protection hidden="1"/>
    </xf>
    <xf numFmtId="0" fontId="10" fillId="0" borderId="19" xfId="0" applyFont="1" applyBorder="1" applyAlignment="1" applyProtection="1">
      <alignment horizontal="left" shrinkToFit="1"/>
      <protection hidden="1"/>
    </xf>
    <xf numFmtId="176" fontId="10" fillId="0" borderId="19" xfId="0" applyNumberFormat="1" applyFont="1" applyBorder="1" applyAlignment="1" applyProtection="1">
      <alignment horizontal="right" shrinkToFit="1"/>
      <protection hidden="1"/>
    </xf>
    <xf numFmtId="177" fontId="10" fillId="0" borderId="19" xfId="0" applyNumberFormat="1" applyFont="1" applyBorder="1" applyAlignment="1" applyProtection="1">
      <alignment horizontal="right" shrinkToFit="1"/>
      <protection hidden="1"/>
    </xf>
    <xf numFmtId="0" fontId="0" fillId="0" borderId="25" xfId="0" applyBorder="1" applyAlignment="1" applyProtection="1">
      <alignment horizontal="left" vertical="center"/>
      <protection locked="0" hidden="1"/>
    </xf>
    <xf numFmtId="0" fontId="0" fillId="0" borderId="33" xfId="0" applyBorder="1" applyAlignment="1" applyProtection="1">
      <alignment horizontal="left" vertical="center"/>
      <protection locked="0" hidden="1"/>
    </xf>
    <xf numFmtId="0" fontId="0" fillId="0" borderId="32" xfId="0" applyBorder="1" applyAlignment="1" applyProtection="1">
      <alignment horizontal="left" vertical="center"/>
      <protection locked="0" hidden="1"/>
    </xf>
    <xf numFmtId="0" fontId="0" fillId="3" borderId="34" xfId="0" applyFill="1" applyBorder="1" applyAlignment="1" applyProtection="1">
      <alignment horizontal="left" vertical="center"/>
      <protection hidden="1"/>
    </xf>
    <xf numFmtId="0" fontId="0" fillId="3" borderId="33" xfId="0" applyFill="1" applyBorder="1" applyAlignment="1" applyProtection="1">
      <alignment horizontal="left" vertical="center"/>
      <protection hidden="1"/>
    </xf>
    <xf numFmtId="0" fontId="0" fillId="0" borderId="25" xfId="0" applyBorder="1" applyAlignment="1" applyProtection="1">
      <alignment horizontal="left" vertical="center"/>
      <protection hidden="1"/>
    </xf>
    <xf numFmtId="0" fontId="0" fillId="0" borderId="0" xfId="0" applyAlignment="1">
      <alignment horizontal="center" vertical="center"/>
    </xf>
    <xf numFmtId="0" fontId="17" fillId="5" borderId="34" xfId="0" applyFont="1" applyFill="1" applyBorder="1" applyAlignment="1" applyProtection="1">
      <alignment horizontal="center" vertical="center"/>
      <protection hidden="1"/>
    </xf>
    <xf numFmtId="0" fontId="17" fillId="5" borderId="25" xfId="0" applyFont="1" applyFill="1" applyBorder="1" applyAlignment="1" applyProtection="1">
      <alignment horizontal="center" vertical="center"/>
      <protection hidden="1"/>
    </xf>
    <xf numFmtId="0" fontId="17" fillId="5" borderId="33" xfId="0" applyFont="1" applyFill="1" applyBorder="1" applyAlignment="1" applyProtection="1">
      <alignment horizontal="center" vertical="center"/>
      <protection hidden="1"/>
    </xf>
    <xf numFmtId="0" fontId="17" fillId="0" borderId="34" xfId="0" applyFont="1" applyBorder="1" applyAlignment="1" applyProtection="1">
      <alignment horizontal="left" vertical="center"/>
      <protection hidden="1"/>
    </xf>
    <xf numFmtId="0" fontId="17" fillId="0" borderId="25" xfId="0" applyFont="1" applyBorder="1" applyAlignment="1" applyProtection="1">
      <alignment horizontal="left" vertical="center"/>
      <protection hidden="1"/>
    </xf>
    <xf numFmtId="181" fontId="0" fillId="0" borderId="32" xfId="0" applyNumberFormat="1" applyBorder="1" applyAlignment="1" applyProtection="1">
      <alignment horizontal="center" vertical="center"/>
      <protection locked="0" hidden="1"/>
    </xf>
    <xf numFmtId="14" fontId="0" fillId="0" borderId="32" xfId="0" applyNumberFormat="1" applyBorder="1" applyAlignment="1" applyProtection="1">
      <alignment horizontal="center" vertical="center"/>
      <protection locked="0" hidden="1"/>
    </xf>
    <xf numFmtId="14" fontId="0" fillId="0" borderId="16" xfId="0" applyNumberFormat="1" applyBorder="1" applyAlignment="1" applyProtection="1">
      <alignment horizontal="center" vertical="center"/>
      <protection hidden="1"/>
    </xf>
    <xf numFmtId="179" fontId="10" fillId="0" borderId="30" xfId="0" applyNumberFormat="1" applyFont="1" applyBorder="1" applyAlignment="1" applyProtection="1">
      <alignment horizontal="right" vertical="center"/>
      <protection locked="0" hidden="1"/>
    </xf>
    <xf numFmtId="179" fontId="10" fillId="0" borderId="16" xfId="0" applyNumberFormat="1" applyFont="1" applyBorder="1" applyAlignment="1" applyProtection="1">
      <alignment horizontal="right" vertical="center"/>
      <protection locked="0" hidden="1"/>
    </xf>
    <xf numFmtId="179" fontId="10" fillId="0" borderId="31" xfId="0" applyNumberFormat="1" applyFont="1" applyBorder="1" applyAlignment="1" applyProtection="1">
      <alignment horizontal="right" vertical="center"/>
      <protection locked="0" hidden="1"/>
    </xf>
    <xf numFmtId="179" fontId="10" fillId="0" borderId="9" xfId="0" applyNumberFormat="1" applyFont="1" applyBorder="1" applyAlignment="1" applyProtection="1">
      <alignment horizontal="right" vertical="center"/>
      <protection locked="0" hidden="1"/>
    </xf>
    <xf numFmtId="179" fontId="10" fillId="0" borderId="10" xfId="0" applyNumberFormat="1" applyFont="1" applyBorder="1" applyAlignment="1" applyProtection="1">
      <alignment horizontal="right" vertical="center"/>
      <protection locked="0" hidden="1"/>
    </xf>
    <xf numFmtId="179" fontId="10" fillId="0" borderId="11" xfId="0" applyNumberFormat="1" applyFont="1" applyBorder="1" applyAlignment="1" applyProtection="1">
      <alignment horizontal="right" vertical="center"/>
      <protection locked="0" hidden="1"/>
    </xf>
    <xf numFmtId="180" fontId="4" fillId="0" borderId="18" xfId="0" applyNumberFormat="1" applyFont="1" applyBorder="1" applyAlignment="1" applyProtection="1">
      <alignment horizontal="right" shrinkToFit="1"/>
      <protection locked="0"/>
    </xf>
    <xf numFmtId="0" fontId="10" fillId="0" borderId="18" xfId="0" applyFont="1" applyBorder="1" applyAlignment="1" applyProtection="1">
      <alignment horizontal="left" shrinkToFit="1"/>
      <protection locked="0"/>
    </xf>
    <xf numFmtId="176" fontId="10" fillId="0" borderId="18" xfId="0" applyNumberFormat="1" applyFont="1" applyBorder="1" applyAlignment="1" applyProtection="1">
      <alignment horizontal="right" shrinkToFit="1"/>
      <protection locked="0"/>
    </xf>
    <xf numFmtId="0" fontId="10" fillId="0" borderId="18" xfId="0" applyFont="1" applyBorder="1" applyAlignment="1" applyProtection="1">
      <alignment horizontal="right" shrinkToFit="1"/>
      <protection locked="0"/>
    </xf>
    <xf numFmtId="177" fontId="10" fillId="0" borderId="18" xfId="0" applyNumberFormat="1" applyFont="1" applyBorder="1" applyAlignment="1" applyProtection="1">
      <alignment horizontal="right" shrinkToFit="1"/>
      <protection locked="0"/>
    </xf>
    <xf numFmtId="180" fontId="4" fillId="0" borderId="20" xfId="0" applyNumberFormat="1" applyFont="1" applyBorder="1" applyAlignment="1" applyProtection="1">
      <alignment horizontal="right" shrinkToFit="1"/>
      <protection locked="0"/>
    </xf>
    <xf numFmtId="0" fontId="10" fillId="0" borderId="20" xfId="0" applyFont="1" applyBorder="1" applyAlignment="1" applyProtection="1">
      <alignment horizontal="left" shrinkToFit="1"/>
      <protection locked="0"/>
    </xf>
    <xf numFmtId="176" fontId="10" fillId="0" borderId="20" xfId="0" applyNumberFormat="1" applyFont="1" applyBorder="1" applyAlignment="1" applyProtection="1">
      <alignment horizontal="right" shrinkToFit="1"/>
      <protection locked="0"/>
    </xf>
    <xf numFmtId="0" fontId="10" fillId="0" borderId="20" xfId="0" applyFont="1" applyBorder="1" applyAlignment="1" applyProtection="1">
      <alignment horizontal="right" shrinkToFit="1"/>
      <protection locked="0"/>
    </xf>
    <xf numFmtId="177" fontId="10" fillId="0" borderId="20" xfId="0" applyNumberFormat="1" applyFont="1" applyBorder="1" applyAlignment="1" applyProtection="1">
      <alignment horizontal="right" shrinkToFit="1"/>
      <protection locked="0"/>
    </xf>
    <xf numFmtId="0" fontId="10" fillId="0" borderId="17" xfId="0" applyFont="1" applyBorder="1" applyAlignment="1" applyProtection="1">
      <alignment horizontal="right" shrinkToFit="1"/>
      <protection locked="0"/>
    </xf>
    <xf numFmtId="180" fontId="4" fillId="0" borderId="19" xfId="0" applyNumberFormat="1" applyFont="1" applyBorder="1" applyAlignment="1" applyProtection="1">
      <alignment horizontal="right" shrinkToFit="1"/>
      <protection locked="0"/>
    </xf>
    <xf numFmtId="0" fontId="10" fillId="0" borderId="19" xfId="0" applyFont="1" applyBorder="1" applyAlignment="1" applyProtection="1">
      <alignment horizontal="left" shrinkToFit="1"/>
      <protection locked="0"/>
    </xf>
    <xf numFmtId="176" fontId="10" fillId="0" borderId="19" xfId="0" applyNumberFormat="1" applyFont="1" applyBorder="1" applyAlignment="1" applyProtection="1">
      <alignment horizontal="right" shrinkToFit="1"/>
      <protection locked="0"/>
    </xf>
    <xf numFmtId="0" fontId="10" fillId="0" borderId="19" xfId="0" applyFont="1" applyBorder="1" applyAlignment="1" applyProtection="1">
      <alignment horizontal="right" shrinkToFit="1"/>
      <protection locked="0"/>
    </xf>
    <xf numFmtId="177" fontId="10" fillId="0" borderId="19" xfId="0" applyNumberFormat="1" applyFont="1" applyBorder="1" applyAlignment="1" applyProtection="1">
      <alignment horizontal="right" shrinkToFit="1"/>
      <protection locked="0"/>
    </xf>
    <xf numFmtId="0" fontId="10" fillId="0" borderId="20" xfId="0" applyFont="1" applyBorder="1" applyAlignment="1" applyProtection="1">
      <alignment horizontal="right" shrinkToFit="1"/>
      <protection locked="0" hidden="1"/>
    </xf>
    <xf numFmtId="0" fontId="10" fillId="0" borderId="19" xfId="0" applyFont="1" applyBorder="1" applyAlignment="1" applyProtection="1">
      <alignment horizontal="right" shrinkToFit="1"/>
      <protection locked="0" hidden="1"/>
    </xf>
    <xf numFmtId="180" fontId="4" fillId="0" borderId="18" xfId="0" applyNumberFormat="1" applyFont="1" applyBorder="1" applyAlignment="1" applyProtection="1">
      <alignment horizontal="right" shrinkToFit="1"/>
      <protection locked="0" hidden="1"/>
    </xf>
    <xf numFmtId="180" fontId="4" fillId="0" borderId="19" xfId="0" applyNumberFormat="1" applyFont="1" applyBorder="1" applyAlignment="1" applyProtection="1">
      <alignment horizontal="right" shrinkToFit="1"/>
      <protection locked="0" hidden="1"/>
    </xf>
    <xf numFmtId="0" fontId="10" fillId="0" borderId="18" xfId="0" applyFont="1" applyBorder="1" applyAlignment="1" applyProtection="1">
      <alignment horizontal="left" shrinkToFit="1"/>
      <protection locked="0" hidden="1"/>
    </xf>
    <xf numFmtId="0" fontId="10" fillId="0" borderId="19" xfId="0" applyFont="1" applyBorder="1" applyAlignment="1" applyProtection="1">
      <alignment horizontal="left" shrinkToFit="1"/>
      <protection locked="0" hidden="1"/>
    </xf>
    <xf numFmtId="176" fontId="10" fillId="0" borderId="18" xfId="0" applyNumberFormat="1" applyFont="1" applyBorder="1" applyAlignment="1" applyProtection="1">
      <alignment horizontal="right" shrinkToFit="1"/>
      <protection locked="0" hidden="1"/>
    </xf>
    <xf numFmtId="176" fontId="10" fillId="0" borderId="19" xfId="0" applyNumberFormat="1" applyFont="1" applyBorder="1" applyAlignment="1" applyProtection="1">
      <alignment horizontal="right" shrinkToFit="1"/>
      <protection locked="0" hidden="1"/>
    </xf>
    <xf numFmtId="0" fontId="10" fillId="0" borderId="18" xfId="0" applyFont="1" applyBorder="1" applyAlignment="1" applyProtection="1">
      <alignment horizontal="right" shrinkToFit="1"/>
      <protection locked="0" hidden="1"/>
    </xf>
    <xf numFmtId="177" fontId="10" fillId="0" borderId="18" xfId="0" applyNumberFormat="1" applyFont="1" applyBorder="1" applyAlignment="1" applyProtection="1">
      <alignment horizontal="right" shrinkToFit="1"/>
      <protection locked="0" hidden="1"/>
    </xf>
    <xf numFmtId="177" fontId="10" fillId="0" borderId="19" xfId="0" applyNumberFormat="1" applyFont="1" applyBorder="1" applyAlignment="1" applyProtection="1">
      <alignment horizontal="right" shrinkToFit="1"/>
      <protection locked="0" hidden="1"/>
    </xf>
    <xf numFmtId="177" fontId="10" fillId="0" borderId="20" xfId="0" applyNumberFormat="1" applyFont="1" applyBorder="1" applyAlignment="1" applyProtection="1">
      <alignment horizontal="right" shrinkToFit="1"/>
      <protection locked="0" hidden="1"/>
    </xf>
    <xf numFmtId="180" fontId="4" fillId="0" borderId="20" xfId="0" applyNumberFormat="1" applyFont="1" applyBorder="1" applyAlignment="1" applyProtection="1">
      <alignment horizontal="right" shrinkToFit="1"/>
      <protection locked="0" hidden="1"/>
    </xf>
    <xf numFmtId="0" fontId="10" fillId="0" borderId="20" xfId="0" applyFont="1" applyBorder="1" applyAlignment="1" applyProtection="1">
      <alignment horizontal="left" shrinkToFit="1"/>
      <protection locked="0" hidden="1"/>
    </xf>
    <xf numFmtId="176" fontId="10" fillId="0" borderId="20" xfId="0" applyNumberFormat="1" applyFont="1" applyBorder="1" applyAlignment="1" applyProtection="1">
      <alignment horizontal="right" shrinkToFit="1"/>
      <protection locked="0" hidden="1"/>
    </xf>
    <xf numFmtId="0" fontId="10" fillId="0" borderId="17" xfId="0" applyFont="1" applyBorder="1" applyAlignment="1" applyProtection="1">
      <alignment horizontal="right" shrinkToFit="1"/>
      <protection locked="0" hidden="1"/>
    </xf>
    <xf numFmtId="0" fontId="0" fillId="0" borderId="4" xfId="0" applyBorder="1" applyAlignment="1" applyProtection="1">
      <alignment horizontal="center" vertical="center" shrinkToFit="1"/>
      <protection locked="0" hidden="1"/>
    </xf>
    <xf numFmtId="0" fontId="0" fillId="0" borderId="5" xfId="0" applyBorder="1" applyAlignment="1" applyProtection="1">
      <alignment horizontal="center" vertical="center" shrinkToFit="1"/>
      <protection locked="0" hidden="1"/>
    </xf>
    <xf numFmtId="0" fontId="0" fillId="0" borderId="6" xfId="0" applyBorder="1" applyAlignment="1" applyProtection="1">
      <alignment horizontal="center" vertical="center" shrinkToFit="1"/>
      <protection locked="0" hidden="1"/>
    </xf>
    <xf numFmtId="179" fontId="0" fillId="0" borderId="24" xfId="0" applyNumberFormat="1" applyBorder="1" applyProtection="1">
      <alignment vertical="center"/>
      <protection locked="0" hidden="1"/>
    </xf>
    <xf numFmtId="179" fontId="0" fillId="0" borderId="25" xfId="0" applyNumberFormat="1" applyBorder="1" applyProtection="1">
      <alignment vertical="center"/>
      <protection locked="0" hidden="1"/>
    </xf>
    <xf numFmtId="179" fontId="0" fillId="0" borderId="7" xfId="0" applyNumberFormat="1" applyBorder="1" applyProtection="1">
      <alignment vertical="center"/>
      <protection locked="0" hidden="1"/>
    </xf>
    <xf numFmtId="179" fontId="0" fillId="0" borderId="0" xfId="0" applyNumberFormat="1" applyProtection="1">
      <alignment vertical="center"/>
      <protection locked="0" hidden="1"/>
    </xf>
    <xf numFmtId="179" fontId="0" fillId="0" borderId="9" xfId="0" applyNumberFormat="1" applyBorder="1" applyProtection="1">
      <alignment vertical="center"/>
      <protection locked="0" hidden="1"/>
    </xf>
    <xf numFmtId="179" fontId="0" fillId="0" borderId="10" xfId="0" applyNumberFormat="1" applyBorder="1" applyProtection="1">
      <alignment vertical="center"/>
      <protection locked="0" hidden="1"/>
    </xf>
    <xf numFmtId="0" fontId="0" fillId="0" borderId="10" xfId="0" applyBorder="1" applyAlignment="1" applyProtection="1">
      <alignment horizontal="left" vertical="center" shrinkToFit="1"/>
      <protection locked="0" hidden="1"/>
    </xf>
    <xf numFmtId="178" fontId="4" fillId="0" borderId="22" xfId="0" applyNumberFormat="1" applyFont="1" applyBorder="1" applyProtection="1">
      <alignment vertical="center"/>
      <protection locked="0" hidden="1"/>
    </xf>
    <xf numFmtId="177" fontId="14" fillId="0" borderId="22" xfId="0" applyNumberFormat="1" applyFont="1" applyBorder="1" applyAlignment="1" applyProtection="1">
      <alignment horizontal="right" vertical="center"/>
      <protection locked="0" hidden="1"/>
    </xf>
    <xf numFmtId="177" fontId="14" fillId="0" borderId="23" xfId="0" applyNumberFormat="1" applyFont="1" applyBorder="1" applyAlignment="1" applyProtection="1">
      <alignment horizontal="right" vertical="center"/>
      <protection locked="0" hidden="1"/>
    </xf>
    <xf numFmtId="0" fontId="0" fillId="0" borderId="12" xfId="0" applyBorder="1" applyAlignment="1" applyProtection="1">
      <alignment horizontal="center" vertical="center" shrinkToFit="1"/>
      <protection locked="0" hidden="1"/>
    </xf>
    <xf numFmtId="0" fontId="0" fillId="0" borderId="13" xfId="0" applyBorder="1" applyAlignment="1" applyProtection="1">
      <alignment horizontal="center" vertical="center" shrinkToFit="1"/>
      <protection locked="0" hidden="1"/>
    </xf>
    <xf numFmtId="0" fontId="0" fillId="0" borderId="14" xfId="0" applyBorder="1" applyAlignment="1" applyProtection="1">
      <alignment horizontal="center" vertical="center" shrinkToFit="1"/>
      <protection locked="0" hidden="1"/>
    </xf>
    <xf numFmtId="178" fontId="4" fillId="0" borderId="10" xfId="0" applyNumberFormat="1" applyFont="1" applyBorder="1" applyAlignment="1" applyProtection="1">
      <alignment vertical="center" shrinkToFit="1"/>
      <protection locked="0" hidden="1"/>
    </xf>
    <xf numFmtId="0" fontId="16" fillId="0" borderId="10" xfId="0" applyFont="1" applyBorder="1" applyAlignment="1" applyProtection="1">
      <alignment horizontal="left" vertical="center"/>
      <protection locked="0" hidden="1"/>
    </xf>
    <xf numFmtId="0" fontId="16" fillId="0" borderId="11" xfId="0" applyFont="1" applyBorder="1" applyAlignment="1" applyProtection="1">
      <alignment horizontal="left" vertical="center"/>
      <protection locked="0" hidden="1"/>
    </xf>
    <xf numFmtId="178" fontId="4" fillId="0" borderId="25" xfId="0" applyNumberFormat="1" applyFont="1" applyBorder="1" applyAlignment="1" applyProtection="1">
      <alignment vertical="center" shrinkToFit="1"/>
      <protection locked="0" hidden="1"/>
    </xf>
    <xf numFmtId="177" fontId="14" fillId="0" borderId="25" xfId="0" applyNumberFormat="1" applyFont="1" applyBorder="1" applyAlignment="1" applyProtection="1">
      <alignment horizontal="right" vertical="center"/>
      <protection locked="0" hidden="1"/>
    </xf>
    <xf numFmtId="177" fontId="14" fillId="0" borderId="26" xfId="0" applyNumberFormat="1" applyFont="1" applyBorder="1" applyAlignment="1" applyProtection="1">
      <alignment horizontal="right" vertical="center"/>
      <protection locked="0" hidden="1"/>
    </xf>
    <xf numFmtId="0" fontId="0" fillId="0" borderId="2" xfId="0" applyBorder="1" applyAlignment="1" applyProtection="1">
      <alignment horizontal="left" vertical="center" shrinkToFit="1"/>
      <protection locked="0" hidden="1"/>
    </xf>
    <xf numFmtId="178" fontId="16" fillId="0" borderId="4" xfId="0" applyNumberFormat="1" applyFont="1" applyBorder="1" applyAlignment="1" applyProtection="1">
      <alignment horizontal="right" vertical="center" shrinkToFit="1"/>
      <protection locked="0" hidden="1"/>
    </xf>
    <xf numFmtId="178" fontId="16" fillId="0" borderId="5" xfId="0" applyNumberFormat="1" applyFont="1" applyBorder="1" applyAlignment="1" applyProtection="1">
      <alignment horizontal="right" vertical="center" shrinkToFit="1"/>
      <protection locked="0" hidden="1"/>
    </xf>
    <xf numFmtId="178" fontId="16" fillId="0" borderId="6" xfId="0" applyNumberFormat="1" applyFont="1" applyBorder="1" applyAlignment="1" applyProtection="1">
      <alignment horizontal="right" vertical="center" shrinkToFit="1"/>
      <protection locked="0" hidden="1"/>
    </xf>
    <xf numFmtId="178" fontId="16" fillId="0" borderId="9" xfId="0" applyNumberFormat="1" applyFont="1" applyBorder="1" applyAlignment="1" applyProtection="1">
      <alignment horizontal="right" vertical="center" shrinkToFit="1"/>
      <protection locked="0" hidden="1"/>
    </xf>
    <xf numFmtId="178" fontId="16" fillId="0" borderId="10" xfId="0" applyNumberFormat="1" applyFont="1" applyBorder="1" applyAlignment="1" applyProtection="1">
      <alignment horizontal="right" vertical="center" shrinkToFit="1"/>
      <protection locked="0" hidden="1"/>
    </xf>
    <xf numFmtId="178" fontId="16" fillId="0" borderId="11" xfId="0" applyNumberFormat="1" applyFont="1" applyBorder="1" applyAlignment="1" applyProtection="1">
      <alignment horizontal="right" vertical="center" shrinkToFit="1"/>
      <protection locked="0" hidden="1"/>
    </xf>
    <xf numFmtId="0" fontId="0" fillId="0" borderId="0" xfId="0" applyAlignment="1" applyProtection="1">
      <alignment horizontal="left" vertical="center" shrinkToFit="1"/>
      <protection locked="0" hidden="1"/>
    </xf>
    <xf numFmtId="0" fontId="0" fillId="0" borderId="3" xfId="0" applyBorder="1" applyAlignment="1" applyProtection="1">
      <alignment horizontal="left" vertical="center" shrinkToFit="1"/>
      <protection locked="0" hidden="1"/>
    </xf>
    <xf numFmtId="0" fontId="0" fillId="0" borderId="15" xfId="0" applyBorder="1" applyAlignment="1" applyProtection="1">
      <alignment horizontal="left" vertical="center" shrinkToFit="1"/>
      <protection locked="0" hidden="1"/>
    </xf>
    <xf numFmtId="177" fontId="16" fillId="0" borderId="4" xfId="0" applyNumberFormat="1" applyFont="1" applyBorder="1" applyAlignment="1" applyProtection="1">
      <alignment horizontal="right" vertical="center" shrinkToFit="1"/>
      <protection locked="0" hidden="1"/>
    </xf>
    <xf numFmtId="177" fontId="16" fillId="0" borderId="5" xfId="0" applyNumberFormat="1" applyFont="1" applyBorder="1" applyAlignment="1" applyProtection="1">
      <alignment horizontal="right" vertical="center" shrinkToFit="1"/>
      <protection locked="0" hidden="1"/>
    </xf>
    <xf numFmtId="177" fontId="16" fillId="0" borderId="6" xfId="0" applyNumberFormat="1" applyFont="1" applyBorder="1" applyAlignment="1" applyProtection="1">
      <alignment horizontal="right" vertical="center" shrinkToFit="1"/>
      <protection locked="0" hidden="1"/>
    </xf>
    <xf numFmtId="177" fontId="16" fillId="0" borderId="9" xfId="0" applyNumberFormat="1" applyFont="1" applyBorder="1" applyAlignment="1" applyProtection="1">
      <alignment horizontal="right" vertical="center" shrinkToFit="1"/>
      <protection locked="0" hidden="1"/>
    </xf>
    <xf numFmtId="177" fontId="16" fillId="0" borderId="10" xfId="0" applyNumberFormat="1" applyFont="1" applyBorder="1" applyAlignment="1" applyProtection="1">
      <alignment horizontal="right" vertical="center" shrinkToFit="1"/>
      <protection locked="0" hidden="1"/>
    </xf>
    <xf numFmtId="177" fontId="16" fillId="0" borderId="11" xfId="0" applyNumberFormat="1" applyFont="1" applyBorder="1" applyAlignment="1" applyProtection="1">
      <alignment horizontal="right" vertical="center" shrinkToFit="1"/>
      <protection locked="0" hidden="1"/>
    </xf>
    <xf numFmtId="0" fontId="0" fillId="0" borderId="1" xfId="0" applyBorder="1" applyAlignment="1" applyProtection="1">
      <alignment horizontal="center" vertical="center" wrapText="1"/>
      <protection locked="0" hidden="1"/>
    </xf>
    <xf numFmtId="0" fontId="0" fillId="0" borderId="1" xfId="0" applyBorder="1" applyAlignment="1" applyProtection="1">
      <alignment horizontal="center" vertical="center"/>
      <protection locked="0" hidden="1"/>
    </xf>
    <xf numFmtId="0" fontId="0" fillId="0" borderId="16" xfId="0" applyBorder="1" applyAlignment="1" applyProtection="1">
      <alignment horizontal="left" vertical="center" shrinkToFit="1"/>
      <protection locked="0" hidden="1"/>
    </xf>
    <xf numFmtId="0" fontId="0" fillId="0" borderId="0" xfId="0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right" vertical="center"/>
      <protection locked="0" hidden="1"/>
    </xf>
    <xf numFmtId="0" fontId="5" fillId="0" borderId="0" xfId="0" applyFont="1" applyProtection="1">
      <alignment vertical="center"/>
      <protection locked="0" hidden="1"/>
    </xf>
    <xf numFmtId="0" fontId="5" fillId="0" borderId="0" xfId="0" applyFont="1" applyAlignment="1" applyProtection="1">
      <alignment horizontal="center" vertical="center"/>
      <protection locked="0" hidden="1"/>
    </xf>
    <xf numFmtId="183" fontId="5" fillId="2" borderId="0" xfId="0" applyNumberFormat="1" applyFont="1" applyFill="1" applyAlignment="1" applyProtection="1">
      <alignment horizontal="left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0" fontId="8" fillId="2" borderId="26" xfId="0" applyFont="1" applyFill="1" applyBorder="1" applyAlignment="1" applyProtection="1">
      <alignment horizontal="center" vertical="center"/>
      <protection hidden="1"/>
    </xf>
    <xf numFmtId="0" fontId="8" fillId="2" borderId="21" xfId="0" applyFont="1" applyFill="1" applyBorder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7" xfId="0" applyFont="1" applyFill="1" applyBorder="1" applyAlignment="1" applyProtection="1">
      <alignment horizontal="center" vertical="center"/>
      <protection hidden="1"/>
    </xf>
    <xf numFmtId="0" fontId="8" fillId="2" borderId="29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0" fillId="2" borderId="0" xfId="0" applyFill="1">
      <alignment vertical="center"/>
    </xf>
    <xf numFmtId="0" fontId="10" fillId="2" borderId="0" xfId="0" applyFont="1" applyFill="1" applyBorder="1" applyAlignment="1" applyProtection="1">
      <alignment horizontal="center" shrinkToFit="1"/>
      <protection hidden="1"/>
    </xf>
    <xf numFmtId="177" fontId="10" fillId="2" borderId="0" xfId="0" applyNumberFormat="1" applyFont="1" applyFill="1" applyBorder="1" applyAlignment="1" applyProtection="1">
      <alignment horizontal="right" shrinkToFit="1"/>
      <protection hidden="1"/>
    </xf>
    <xf numFmtId="0" fontId="8" fillId="2" borderId="0" xfId="0" applyFont="1" applyFill="1" applyBorder="1" applyAlignment="1" applyProtection="1">
      <alignment horizontal="center"/>
      <protection hidden="1"/>
    </xf>
    <xf numFmtId="0" fontId="8" fillId="2" borderId="0" xfId="0" applyFont="1" applyFill="1" applyBorder="1" applyProtection="1">
      <alignment vertical="center"/>
      <protection hidden="1"/>
    </xf>
    <xf numFmtId="0" fontId="0" fillId="2" borderId="0" xfId="0" applyFill="1" applyBorder="1" applyProtection="1">
      <alignment vertical="center"/>
      <protection hidden="1"/>
    </xf>
    <xf numFmtId="180" fontId="4" fillId="2" borderId="0" xfId="0" applyNumberFormat="1" applyFont="1" applyFill="1" applyBorder="1" applyAlignment="1" applyProtection="1">
      <alignment horizontal="right" shrinkToFit="1"/>
      <protection locked="0" hidden="1"/>
    </xf>
    <xf numFmtId="0" fontId="10" fillId="2" borderId="0" xfId="0" applyFont="1" applyFill="1" applyBorder="1" applyAlignment="1" applyProtection="1">
      <alignment horizontal="left" shrinkToFit="1"/>
      <protection locked="0" hidden="1"/>
    </xf>
    <xf numFmtId="176" fontId="10" fillId="2" borderId="0" xfId="0" applyNumberFormat="1" applyFont="1" applyFill="1" applyBorder="1" applyAlignment="1" applyProtection="1">
      <alignment horizontal="right" shrinkToFit="1"/>
      <protection locked="0" hidden="1"/>
    </xf>
    <xf numFmtId="0" fontId="10" fillId="2" borderId="0" xfId="0" applyFont="1" applyFill="1" applyBorder="1" applyAlignment="1" applyProtection="1">
      <alignment horizontal="right" shrinkToFit="1"/>
      <protection locked="0" hidden="1"/>
    </xf>
    <xf numFmtId="177" fontId="10" fillId="2" borderId="0" xfId="0" applyNumberFormat="1" applyFont="1" applyFill="1" applyBorder="1" applyAlignment="1" applyProtection="1">
      <alignment horizontal="right" shrinkToFit="1"/>
      <protection locked="0"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30</xdr:row>
      <xdr:rowOff>28575</xdr:rowOff>
    </xdr:from>
    <xdr:to>
      <xdr:col>14</xdr:col>
      <xdr:colOff>180975</xdr:colOff>
      <xdr:row>36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C9D893A-A420-B062-E446-29588D166A1E}"/>
            </a:ext>
          </a:extLst>
        </xdr:cNvPr>
        <xdr:cNvSpPr txBox="1"/>
      </xdr:nvSpPr>
      <xdr:spPr>
        <a:xfrm>
          <a:off x="676275" y="5153025"/>
          <a:ext cx="2343150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名称仕様の詳細を別紙とする場合は、「別紙請求明細書の通り」等として下さい。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EE054-1C3A-45B2-A41D-2D75E2F0C7C2}">
  <sheetPr codeName="Sheet1">
    <tabColor rgb="FF92D050"/>
  </sheetPr>
  <dimension ref="A1:R21"/>
  <sheetViews>
    <sheetView showGridLines="0" tabSelected="1" workbookViewId="0">
      <selection activeCell="C17" sqref="C17"/>
    </sheetView>
  </sheetViews>
  <sheetFormatPr defaultRowHeight="18.75" x14ac:dyDescent="0.4"/>
  <cols>
    <col min="1" max="5" width="9" style="4"/>
    <col min="6" max="6" width="11.5" style="4" customWidth="1"/>
    <col min="7" max="7" width="2.625" customWidth="1"/>
    <col min="8" max="8" width="13.625" customWidth="1"/>
    <col min="9" max="9" width="16.625" customWidth="1"/>
    <col min="10" max="10" width="20.75" customWidth="1"/>
    <col min="11" max="11" width="0.625" customWidth="1"/>
    <col min="12" max="12" width="2.625" customWidth="1"/>
    <col min="13" max="13" width="13.625" customWidth="1"/>
    <col min="14" max="15" width="10.625" customWidth="1"/>
    <col min="16" max="16" width="12.75" customWidth="1"/>
    <col min="17" max="17" width="1" customWidth="1"/>
    <col min="18" max="18" width="10.625" hidden="1" customWidth="1"/>
    <col min="19" max="19" width="1.5" customWidth="1"/>
  </cols>
  <sheetData>
    <row r="1" spans="1:18" ht="19.5" thickBot="1" x14ac:dyDescent="0.45">
      <c r="A1" s="36"/>
      <c r="B1" s="36"/>
      <c r="C1" s="36"/>
      <c r="D1" s="36"/>
      <c r="E1" s="36"/>
      <c r="H1" s="37" t="s">
        <v>117</v>
      </c>
      <c r="L1" s="38"/>
    </row>
    <row r="2" spans="1:18" x14ac:dyDescent="0.4">
      <c r="A2" s="95" t="s">
        <v>116</v>
      </c>
      <c r="B2" s="96"/>
      <c r="C2" s="96"/>
      <c r="D2" s="96"/>
      <c r="E2" s="96"/>
      <c r="F2" s="97"/>
      <c r="G2" t="s">
        <v>76</v>
      </c>
      <c r="H2" s="39" t="s">
        <v>83</v>
      </c>
      <c r="I2" s="90"/>
      <c r="J2" s="91"/>
      <c r="K2" s="42"/>
      <c r="L2" t="s">
        <v>96</v>
      </c>
      <c r="M2" s="39" t="s">
        <v>97</v>
      </c>
      <c r="N2" s="99">
        <v>45200</v>
      </c>
      <c r="O2" s="99"/>
      <c r="P2" s="39" t="s">
        <v>98</v>
      </c>
    </row>
    <row r="3" spans="1:18" x14ac:dyDescent="0.4">
      <c r="A3" s="43" t="s">
        <v>112</v>
      </c>
      <c r="B3" s="44"/>
      <c r="C3" s="44"/>
      <c r="D3" s="44"/>
      <c r="E3" s="44"/>
      <c r="F3" s="45"/>
      <c r="H3" s="39" t="s">
        <v>69</v>
      </c>
      <c r="I3" s="90" t="s">
        <v>85</v>
      </c>
      <c r="J3" s="91"/>
      <c r="K3" s="42"/>
      <c r="M3" s="39" t="s">
        <v>139</v>
      </c>
      <c r="N3" s="98">
        <v>45230</v>
      </c>
      <c r="O3" s="98"/>
    </row>
    <row r="4" spans="1:18" x14ac:dyDescent="0.4">
      <c r="A4" s="43" t="s">
        <v>134</v>
      </c>
      <c r="B4" s="44"/>
      <c r="C4" s="44"/>
      <c r="D4" s="44"/>
      <c r="E4" s="44"/>
      <c r="F4" s="45"/>
      <c r="H4" s="90"/>
      <c r="I4" s="90"/>
      <c r="J4" s="90"/>
      <c r="K4" s="42"/>
      <c r="M4" s="46"/>
      <c r="N4" s="100"/>
      <c r="O4" s="100"/>
    </row>
    <row r="5" spans="1:18" x14ac:dyDescent="0.4">
      <c r="A5" s="43" t="s">
        <v>135</v>
      </c>
      <c r="B5" s="44"/>
      <c r="C5" s="44"/>
      <c r="D5" s="44"/>
      <c r="E5" s="44"/>
      <c r="F5" s="45"/>
      <c r="G5" t="s">
        <v>77</v>
      </c>
      <c r="H5" s="39" t="s">
        <v>68</v>
      </c>
      <c r="I5" s="90" t="s">
        <v>86</v>
      </c>
      <c r="J5" s="91"/>
      <c r="K5" s="42"/>
      <c r="L5" t="s">
        <v>95</v>
      </c>
      <c r="M5" s="39" t="s">
        <v>102</v>
      </c>
      <c r="N5" s="47" t="s">
        <v>110</v>
      </c>
      <c r="O5" t="s">
        <v>103</v>
      </c>
    </row>
    <row r="6" spans="1:18" x14ac:dyDescent="0.4">
      <c r="A6" s="43" t="s">
        <v>109</v>
      </c>
      <c r="B6" s="44"/>
      <c r="C6" s="44"/>
      <c r="D6" s="44"/>
      <c r="E6" s="44"/>
      <c r="F6" s="45"/>
      <c r="H6" s="39" t="s">
        <v>70</v>
      </c>
      <c r="I6" s="90"/>
      <c r="J6" s="91"/>
      <c r="K6" s="42"/>
    </row>
    <row r="7" spans="1:18" x14ac:dyDescent="0.4">
      <c r="A7" s="101" t="s">
        <v>100</v>
      </c>
      <c r="B7" s="102"/>
      <c r="C7" s="102"/>
      <c r="D7" s="102"/>
      <c r="E7" s="44"/>
      <c r="F7" s="45"/>
      <c r="H7" s="39" t="s">
        <v>69</v>
      </c>
      <c r="I7" s="90" t="s">
        <v>87</v>
      </c>
      <c r="J7" s="91"/>
      <c r="K7" s="42"/>
      <c r="L7" t="s">
        <v>108</v>
      </c>
      <c r="N7" s="48"/>
      <c r="O7" s="1" t="s">
        <v>114</v>
      </c>
      <c r="P7" s="1"/>
    </row>
    <row r="8" spans="1:18" x14ac:dyDescent="0.4">
      <c r="A8" s="43"/>
      <c r="B8" s="44"/>
      <c r="C8" s="44"/>
      <c r="D8" s="44"/>
      <c r="E8" s="44"/>
      <c r="F8" s="45"/>
      <c r="H8" s="39" t="s">
        <v>10</v>
      </c>
      <c r="I8" s="90" t="s">
        <v>81</v>
      </c>
      <c r="J8" s="91"/>
      <c r="K8" s="42"/>
      <c r="M8" s="39"/>
      <c r="N8" s="49" t="s">
        <v>14</v>
      </c>
      <c r="O8" s="49" t="s">
        <v>67</v>
      </c>
      <c r="P8" s="2"/>
      <c r="Q8" s="1"/>
    </row>
    <row r="9" spans="1:18" x14ac:dyDescent="0.4">
      <c r="A9" s="43" t="s">
        <v>113</v>
      </c>
      <c r="B9" s="44"/>
      <c r="C9" s="44"/>
      <c r="D9" s="44"/>
      <c r="E9" s="44"/>
      <c r="F9" s="45"/>
      <c r="H9" s="39" t="s">
        <v>89</v>
      </c>
      <c r="I9" s="40" t="s">
        <v>90</v>
      </c>
      <c r="J9" s="41"/>
      <c r="K9" s="42"/>
      <c r="M9" s="50" t="s">
        <v>71</v>
      </c>
      <c r="N9" s="51" t="s">
        <v>92</v>
      </c>
      <c r="O9" s="52">
        <v>2200000</v>
      </c>
      <c r="P9" s="3"/>
      <c r="Q9" s="2"/>
    </row>
    <row r="10" spans="1:18" x14ac:dyDescent="0.4">
      <c r="A10" s="43" t="s">
        <v>130</v>
      </c>
      <c r="B10" s="53"/>
      <c r="C10" s="53"/>
      <c r="D10" s="53"/>
      <c r="E10" s="53"/>
      <c r="F10" s="54"/>
      <c r="H10" s="39" t="s">
        <v>11</v>
      </c>
      <c r="I10" s="90">
        <v>9999</v>
      </c>
      <c r="J10" s="91"/>
      <c r="K10" s="42"/>
      <c r="M10" s="55" t="s">
        <v>72</v>
      </c>
      <c r="N10" s="51" t="s">
        <v>94</v>
      </c>
      <c r="O10" s="52">
        <v>-77000</v>
      </c>
      <c r="P10" s="94"/>
      <c r="Q10" s="3"/>
    </row>
    <row r="11" spans="1:18" x14ac:dyDescent="0.4">
      <c r="A11" s="43" t="s">
        <v>138</v>
      </c>
      <c r="B11" s="44"/>
      <c r="C11" s="44"/>
      <c r="D11" s="44"/>
      <c r="E11" s="44"/>
      <c r="F11" s="45"/>
      <c r="H11" s="92" t="s">
        <v>75</v>
      </c>
      <c r="I11" s="93"/>
      <c r="J11" s="56" t="s">
        <v>82</v>
      </c>
      <c r="K11" s="42"/>
      <c r="M11" s="55" t="s">
        <v>72</v>
      </c>
      <c r="N11" s="51" t="s">
        <v>118</v>
      </c>
      <c r="O11" s="52"/>
      <c r="P11" s="94"/>
      <c r="Q11" s="3"/>
      <c r="R11" t="str">
        <f>_xlfn.CONCAT($N$9," ",N10)</f>
        <v>1111 2222</v>
      </c>
    </row>
    <row r="12" spans="1:18" x14ac:dyDescent="0.4">
      <c r="A12" s="43"/>
      <c r="B12" s="44"/>
      <c r="C12" s="44"/>
      <c r="D12" s="44"/>
      <c r="E12" s="44"/>
      <c r="F12" s="45"/>
      <c r="H12" s="90"/>
      <c r="I12" s="90"/>
      <c r="J12" s="90"/>
      <c r="K12" s="42"/>
      <c r="M12" s="55" t="s">
        <v>72</v>
      </c>
      <c r="N12" s="51" t="s">
        <v>125</v>
      </c>
      <c r="O12" s="52">
        <v>1100000</v>
      </c>
      <c r="P12" s="94"/>
      <c r="Q12" s="3"/>
      <c r="R12" t="str">
        <f>_xlfn.CONCAT($N$9," ",N10," ",N11)</f>
        <v>1111 2222 3333</v>
      </c>
    </row>
    <row r="13" spans="1:18" x14ac:dyDescent="0.4">
      <c r="A13" s="43" t="s">
        <v>137</v>
      </c>
      <c r="B13" s="44"/>
      <c r="C13" s="44"/>
      <c r="D13" s="44"/>
      <c r="E13" s="44"/>
      <c r="F13" s="45"/>
      <c r="G13" t="s">
        <v>78</v>
      </c>
      <c r="H13" s="39" t="s">
        <v>66</v>
      </c>
      <c r="I13" s="89"/>
      <c r="J13" s="89"/>
      <c r="K13" s="42"/>
      <c r="M13" s="55" t="s">
        <v>72</v>
      </c>
      <c r="N13" s="51"/>
      <c r="O13" s="52"/>
      <c r="P13" s="94"/>
      <c r="Q13" s="3"/>
      <c r="R13" t="str">
        <f>_xlfn.CONCAT($N$9," ",N10," ",N11," ",N12)</f>
        <v>1111 2222 3333 4444</v>
      </c>
    </row>
    <row r="14" spans="1:18" x14ac:dyDescent="0.4">
      <c r="A14" s="43" t="s">
        <v>136</v>
      </c>
      <c r="B14" s="44"/>
      <c r="C14" s="44"/>
      <c r="D14" s="44"/>
      <c r="E14" s="44"/>
      <c r="F14" s="45"/>
      <c r="H14" s="90"/>
      <c r="I14" s="90"/>
      <c r="J14" s="90"/>
      <c r="K14" s="42"/>
      <c r="M14" s="55" t="s">
        <v>72</v>
      </c>
      <c r="N14" s="51"/>
      <c r="O14" s="52"/>
      <c r="P14" s="94"/>
      <c r="Q14" s="3"/>
      <c r="R14" t="str">
        <f>_xlfn.CONCAT($N$9," ",N10," ",N11," ",N12," ",N13)</f>
        <v xml:space="preserve">1111 2222 3333 4444 </v>
      </c>
    </row>
    <row r="15" spans="1:18" x14ac:dyDescent="0.4">
      <c r="A15" s="43" t="s">
        <v>119</v>
      </c>
      <c r="B15" s="44"/>
      <c r="C15" s="44"/>
      <c r="D15" s="44"/>
      <c r="E15" s="44"/>
      <c r="F15" s="45"/>
      <c r="G15" t="s">
        <v>79</v>
      </c>
      <c r="H15" s="39" t="s">
        <v>73</v>
      </c>
      <c r="I15" s="89" t="s">
        <v>88</v>
      </c>
      <c r="J15" s="89"/>
      <c r="K15" s="42"/>
      <c r="M15" s="55" t="s">
        <v>72</v>
      </c>
      <c r="N15" s="51"/>
      <c r="O15" s="52"/>
      <c r="P15" s="94"/>
      <c r="Q15" s="3"/>
      <c r="R15" t="str">
        <f>_xlfn.CONCAT($N$9," ",N10," ",N11," ",N12," ",N13," ",N14)</f>
        <v xml:space="preserve">1111 2222 3333 4444  </v>
      </c>
    </row>
    <row r="16" spans="1:18" x14ac:dyDescent="0.4">
      <c r="A16" s="43" t="s">
        <v>111</v>
      </c>
      <c r="B16" s="44"/>
      <c r="C16" s="44"/>
      <c r="D16" s="44"/>
      <c r="E16" s="44"/>
      <c r="F16" s="45"/>
      <c r="H16" s="39" t="s">
        <v>69</v>
      </c>
      <c r="I16" s="89" t="s">
        <v>93</v>
      </c>
      <c r="J16" s="89"/>
      <c r="K16" s="42"/>
      <c r="M16" s="55" t="s">
        <v>72</v>
      </c>
      <c r="N16" s="51"/>
      <c r="O16" s="52"/>
      <c r="P16" s="94"/>
      <c r="Q16" s="3"/>
      <c r="R16" t="str">
        <f>_xlfn.CONCAT($N$9," ",N10," ",N11," ",N12," ",N13," ",N14," ",N15)</f>
        <v xml:space="preserve">1111 2222 3333 4444   </v>
      </c>
    </row>
    <row r="17" spans="1:18" x14ac:dyDescent="0.4">
      <c r="A17" s="43" t="s">
        <v>133</v>
      </c>
      <c r="B17" s="44"/>
      <c r="C17" s="44"/>
      <c r="D17" s="44"/>
      <c r="E17" s="44"/>
      <c r="F17" s="45"/>
      <c r="H17" s="39" t="s">
        <v>74</v>
      </c>
      <c r="I17" s="89"/>
      <c r="J17" s="89"/>
      <c r="K17" s="42"/>
      <c r="M17" s="55" t="s">
        <v>72</v>
      </c>
      <c r="N17" s="51"/>
      <c r="O17" s="52"/>
      <c r="P17" s="94"/>
      <c r="Q17" s="3"/>
      <c r="R17" t="str">
        <f>_xlfn.CONCAT($N$9," ",N10," ",N11," ",N12," ",N13," ",N14," ",N15," ",N16)</f>
        <v xml:space="preserve">1111 2222 3333 4444    </v>
      </c>
    </row>
    <row r="18" spans="1:18" x14ac:dyDescent="0.4">
      <c r="A18" s="57" t="s">
        <v>120</v>
      </c>
      <c r="B18" s="53"/>
      <c r="C18" s="53"/>
      <c r="D18" s="53"/>
      <c r="E18" s="53"/>
      <c r="F18" s="54"/>
      <c r="H18" s="90"/>
      <c r="I18" s="90"/>
      <c r="J18" s="90"/>
      <c r="K18" s="42"/>
      <c r="M18" s="58" t="s">
        <v>84</v>
      </c>
      <c r="N18" s="59"/>
      <c r="O18" s="60">
        <f>IF(SUM(O10:O17)=0,"",SUM(O10:O17))</f>
        <v>1023000</v>
      </c>
      <c r="P18" s="94"/>
      <c r="Q18" s="3"/>
      <c r="R18" t="str">
        <f>_xlfn.CONCAT($N$9," ",N10," ",N11," ",N12," ",N13," ",N14," ",N15," ",N16," ",N17)</f>
        <v xml:space="preserve">1111 2222 3333 4444     </v>
      </c>
    </row>
    <row r="19" spans="1:18" x14ac:dyDescent="0.4">
      <c r="A19" s="43"/>
      <c r="B19" s="44"/>
      <c r="C19" s="44"/>
      <c r="D19" s="44"/>
      <c r="E19" s="44"/>
      <c r="F19" s="45"/>
      <c r="G19" t="s">
        <v>80</v>
      </c>
      <c r="H19" s="39" t="s">
        <v>4</v>
      </c>
      <c r="I19" s="89">
        <v>210000</v>
      </c>
      <c r="J19" s="89"/>
      <c r="K19" s="42"/>
      <c r="M19" s="49" t="s">
        <v>115</v>
      </c>
      <c r="N19" s="61"/>
      <c r="O19" s="62">
        <f>IF(SUM(O10:O17)+O9=0,"",SUM(O10:O17)+O9)</f>
        <v>3223000</v>
      </c>
      <c r="P19" s="86"/>
    </row>
    <row r="20" spans="1:18" x14ac:dyDescent="0.4">
      <c r="A20" s="43"/>
      <c r="P20" s="68"/>
    </row>
    <row r="21" spans="1:18" x14ac:dyDescent="0.4">
      <c r="A21" s="43"/>
    </row>
  </sheetData>
  <sheetProtection algorithmName="SHA-512" hashValue="q5fQwIoKVJaZ+zaUuzF/l00NzS874RxJBCkfVU7Ac61scatqxeZD8WCOpzZgTkwpApMDI74PUf1qU+r+bA5L/A==" saltValue="D6U3ZKNN1cdFyIKLUl5nDA==" spinCount="100000" sheet="1" objects="1" scenarios="1"/>
  <mergeCells count="23">
    <mergeCell ref="P10:P18"/>
    <mergeCell ref="A2:F2"/>
    <mergeCell ref="N3:O3"/>
    <mergeCell ref="I8:J8"/>
    <mergeCell ref="I13:J13"/>
    <mergeCell ref="I15:J15"/>
    <mergeCell ref="N2:O2"/>
    <mergeCell ref="N4:O4"/>
    <mergeCell ref="A7:D7"/>
    <mergeCell ref="I2:J2"/>
    <mergeCell ref="I3:J3"/>
    <mergeCell ref="I5:J5"/>
    <mergeCell ref="I6:J6"/>
    <mergeCell ref="I7:J7"/>
    <mergeCell ref="H4:J4"/>
    <mergeCell ref="I19:J19"/>
    <mergeCell ref="I10:J10"/>
    <mergeCell ref="I16:J16"/>
    <mergeCell ref="I17:J17"/>
    <mergeCell ref="H12:J12"/>
    <mergeCell ref="H14:J14"/>
    <mergeCell ref="H18:J18"/>
    <mergeCell ref="H11:I11"/>
  </mergeCells>
  <phoneticPr fontId="1"/>
  <dataValidations count="1">
    <dataValidation type="list" allowBlank="1" showInputMessage="1" showErrorMessage="1" sqref="N5:N6" xr:uid="{86874925-01B8-4AC9-86D2-C54B92EBAEA4}">
      <formula1>"　,切り捨て,四捨五入,切り上げ"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8A744-A241-4D71-A2BB-FB660A0EBDEA}">
  <sheetPr codeName="Sheet2">
    <tabColor rgb="FF92D050"/>
  </sheetPr>
  <dimension ref="A1:BD43"/>
  <sheetViews>
    <sheetView view="pageBreakPreview" zoomScaleNormal="100" zoomScaleSheetLayoutView="100" workbookViewId="0">
      <selection activeCell="G19" sqref="G19:L20"/>
    </sheetView>
  </sheetViews>
  <sheetFormatPr defaultRowHeight="18.75" x14ac:dyDescent="0.4"/>
  <cols>
    <col min="1" max="1" width="3.125" customWidth="1"/>
    <col min="2" max="36" width="2.625" customWidth="1"/>
    <col min="37" max="56" width="1.875" customWidth="1"/>
  </cols>
  <sheetData>
    <row r="1" spans="1:56" x14ac:dyDescent="0.4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</row>
    <row r="2" spans="1:56" ht="1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103" t="s">
        <v>24</v>
      </c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5"/>
      <c r="AH2" s="5"/>
      <c r="AI2" s="5"/>
      <c r="AJ2" s="5"/>
      <c r="AK2" s="104" t="s">
        <v>23</v>
      </c>
      <c r="AL2" s="104"/>
      <c r="AM2" s="104"/>
      <c r="AN2" s="104"/>
      <c r="AO2" s="104" t="s">
        <v>2</v>
      </c>
      <c r="AP2" s="104"/>
      <c r="AQ2" s="104"/>
      <c r="AR2" s="104"/>
      <c r="AS2" s="104" t="s">
        <v>22</v>
      </c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</row>
    <row r="3" spans="1:56" ht="24" customHeight="1" x14ac:dyDescent="0.4">
      <c r="A3" s="5"/>
      <c r="B3" s="105" t="str">
        <f>IF('請求書情報入力用(例)'!I13="","",'請求書情報入力用(例)'!I13)</f>
        <v/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12" t="s">
        <v>117</v>
      </c>
      <c r="P3" s="113"/>
      <c r="Q3" s="113"/>
      <c r="R3" s="114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5"/>
      <c r="AH3" s="5"/>
      <c r="AI3" s="5"/>
      <c r="AJ3" s="5"/>
      <c r="AK3" s="106"/>
      <c r="AL3" s="107"/>
      <c r="AM3" s="107"/>
      <c r="AN3" s="108"/>
      <c r="AO3" s="106"/>
      <c r="AP3" s="107"/>
      <c r="AQ3" s="107"/>
      <c r="AR3" s="108"/>
      <c r="AS3" s="106"/>
      <c r="AT3" s="107"/>
      <c r="AU3" s="107"/>
      <c r="AV3" s="108"/>
      <c r="AW3" s="106"/>
      <c r="AX3" s="107"/>
      <c r="AY3" s="107"/>
      <c r="AZ3" s="108"/>
      <c r="BA3" s="106"/>
      <c r="BB3" s="107"/>
      <c r="BC3" s="107"/>
      <c r="BD3" s="108"/>
    </row>
    <row r="4" spans="1:56" ht="15" customHeight="1" x14ac:dyDescent="0.4">
      <c r="A4" s="5"/>
      <c r="B4" s="130" t="s">
        <v>0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5"/>
      <c r="N4" s="5"/>
      <c r="O4" s="115"/>
      <c r="P4" s="116"/>
      <c r="Q4" s="116"/>
      <c r="R4" s="117"/>
      <c r="S4" s="110" t="s">
        <v>131</v>
      </c>
      <c r="T4" s="110"/>
      <c r="U4" s="118">
        <f>IF('請求書情報入力用(例)'!N2="","",'請求書情報入力用(例)'!N2)</f>
        <v>45200</v>
      </c>
      <c r="V4" s="118"/>
      <c r="W4" s="118"/>
      <c r="X4" s="118"/>
      <c r="Y4" s="118"/>
      <c r="Z4" s="118"/>
      <c r="AA4" s="5" t="s">
        <v>99</v>
      </c>
      <c r="AB4" s="5"/>
      <c r="AC4" s="5"/>
      <c r="AD4" s="5"/>
      <c r="AE4" s="5"/>
      <c r="AF4" s="5"/>
      <c r="AG4" s="5"/>
      <c r="AH4" s="5"/>
      <c r="AI4" s="5"/>
      <c r="AJ4" s="5"/>
      <c r="AK4" s="109"/>
      <c r="AL4" s="110"/>
      <c r="AM4" s="110"/>
      <c r="AN4" s="111"/>
      <c r="AO4" s="109"/>
      <c r="AP4" s="110"/>
      <c r="AQ4" s="110"/>
      <c r="AR4" s="111"/>
      <c r="AS4" s="109"/>
      <c r="AT4" s="110"/>
      <c r="AU4" s="110"/>
      <c r="AV4" s="111"/>
      <c r="AW4" s="109"/>
      <c r="AX4" s="110"/>
      <c r="AY4" s="110"/>
      <c r="AZ4" s="111"/>
      <c r="BA4" s="109"/>
      <c r="BB4" s="110"/>
      <c r="BC4" s="110"/>
      <c r="BD4" s="111"/>
    </row>
    <row r="5" spans="1:56" ht="15" customHeight="1" x14ac:dyDescent="0.4">
      <c r="A5" s="5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5"/>
      <c r="N5" s="5"/>
      <c r="O5" s="5"/>
      <c r="P5" s="5"/>
      <c r="Q5" s="5"/>
      <c r="R5" s="5"/>
      <c r="S5" s="5"/>
      <c r="T5" s="5" t="s">
        <v>1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</row>
    <row r="6" spans="1:56" ht="15.75" customHeight="1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252" t="s">
        <v>131</v>
      </c>
      <c r="AP6" s="252"/>
      <c r="AQ6" s="252"/>
      <c r="AR6" s="252">
        <f>IF('請求書情報入力用(例)'!N3="","",'請求書情報入力用(例)'!N3)</f>
        <v>45230</v>
      </c>
      <c r="AS6" s="252"/>
      <c r="AT6" s="252"/>
      <c r="AU6" s="252"/>
      <c r="AV6" s="252"/>
      <c r="AW6" s="252"/>
      <c r="AX6" s="252"/>
      <c r="AY6" s="252"/>
      <c r="AZ6" s="252"/>
      <c r="BA6" s="252"/>
      <c r="BB6" s="252"/>
      <c r="BC6" s="252"/>
      <c r="BD6" s="252"/>
    </row>
    <row r="7" spans="1:56" ht="15" customHeight="1" x14ac:dyDescent="0.4">
      <c r="A7" s="5"/>
      <c r="B7" s="131" t="s">
        <v>3</v>
      </c>
      <c r="C7" s="131"/>
      <c r="D7" s="131"/>
      <c r="E7" s="131"/>
      <c r="F7" s="133" t="str">
        <f>IF('請求書情報入力用(例)'!I15="","",'請求書情報入力用(例)'!I15)</f>
        <v>第99-99999-9999号</v>
      </c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5"/>
      <c r="S7" s="134" t="s">
        <v>12</v>
      </c>
      <c r="T7" s="135"/>
      <c r="U7" s="135"/>
      <c r="V7" s="135"/>
      <c r="W7" s="136"/>
      <c r="X7" s="140">
        <f>SUM(Y24:AD43)</f>
        <v>600000</v>
      </c>
      <c r="Y7" s="141"/>
      <c r="Z7" s="141"/>
      <c r="AA7" s="141"/>
      <c r="AB7" s="141"/>
      <c r="AC7" s="141"/>
      <c r="AD7" s="141"/>
      <c r="AE7" s="141"/>
      <c r="AF7" s="142"/>
      <c r="AG7" s="5"/>
      <c r="AH7" s="146" t="s">
        <v>7</v>
      </c>
      <c r="AI7" s="146"/>
      <c r="AJ7" s="146"/>
      <c r="AK7" s="7" t="s">
        <v>34</v>
      </c>
      <c r="AL7" s="105" t="str">
        <f>IF('請求書情報入力用(例)'!I5="","",'請求書情報入力用(例)'!I5)</f>
        <v>971-8101</v>
      </c>
      <c r="AM7" s="105"/>
      <c r="AN7" s="105"/>
      <c r="AO7" s="105"/>
      <c r="AP7" s="105"/>
      <c r="AQ7" s="105" t="str">
        <f>IF('請求書情報入力用(例)'!I6="","",'請求書情報入力用(例)'!I6)</f>
        <v/>
      </c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</row>
    <row r="8" spans="1:56" ht="15" customHeight="1" x14ac:dyDescent="0.4">
      <c r="A8" s="5"/>
      <c r="B8" s="132"/>
      <c r="C8" s="132"/>
      <c r="D8" s="132"/>
      <c r="E8" s="132"/>
      <c r="F8" s="119" t="str">
        <f>IF('請求書情報入力用(例)'!I16="","",'請求書情報入力用(例)'!I16)</f>
        <v>△△(交付)工事(○○○)</v>
      </c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5"/>
      <c r="S8" s="137"/>
      <c r="T8" s="138"/>
      <c r="U8" s="138"/>
      <c r="V8" s="138"/>
      <c r="W8" s="139"/>
      <c r="X8" s="143"/>
      <c r="Y8" s="144"/>
      <c r="Z8" s="144"/>
      <c r="AA8" s="144"/>
      <c r="AB8" s="144"/>
      <c r="AC8" s="144"/>
      <c r="AD8" s="144"/>
      <c r="AE8" s="144"/>
      <c r="AF8" s="145"/>
      <c r="AG8" s="5"/>
      <c r="AH8" s="129"/>
      <c r="AI8" s="129"/>
      <c r="AJ8" s="129"/>
      <c r="AK8" s="120" t="str">
        <f>IF('請求書情報入力用(例)'!I7="","",'請求書情報入力用(例)'!I7)</f>
        <v>福島県いわき市小名浜字隼人214番地3</v>
      </c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</row>
    <row r="9" spans="1:56" ht="15" customHeight="1" x14ac:dyDescent="0.4">
      <c r="A9" s="5"/>
      <c r="B9" s="132"/>
      <c r="C9" s="132"/>
      <c r="D9" s="132"/>
      <c r="E9" s="132"/>
      <c r="F9" s="119" t="str">
        <f>IF('請求書情報入力用(例)'!I17="","",'請求書情報入力用(例)'!I17)</f>
        <v/>
      </c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5"/>
      <c r="S9" s="121" t="s">
        <v>61</v>
      </c>
      <c r="T9" s="121"/>
      <c r="U9" s="121"/>
      <c r="V9" s="121"/>
      <c r="W9" s="121"/>
      <c r="X9" s="122">
        <f>AC13+AC14</f>
        <v>46000</v>
      </c>
      <c r="Y9" s="123"/>
      <c r="Z9" s="123"/>
      <c r="AA9" s="123"/>
      <c r="AB9" s="123"/>
      <c r="AC9" s="123"/>
      <c r="AD9" s="123"/>
      <c r="AE9" s="123"/>
      <c r="AF9" s="124"/>
      <c r="AG9" s="5"/>
      <c r="AH9" s="128" t="s">
        <v>9</v>
      </c>
      <c r="AI9" s="128"/>
      <c r="AJ9" s="128"/>
      <c r="AK9" s="105" t="str">
        <f>IF('請求書情報入力用(例)'!I2="","",'請求書情報入力用(例)'!I2)</f>
        <v/>
      </c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</row>
    <row r="10" spans="1:56" ht="15" customHeight="1" x14ac:dyDescent="0.4">
      <c r="A10" s="5"/>
      <c r="B10" s="121" t="s">
        <v>4</v>
      </c>
      <c r="C10" s="121"/>
      <c r="D10" s="121"/>
      <c r="E10" s="121"/>
      <c r="F10" s="147">
        <f>IF('請求書情報入力用(例)'!I19="","",'請求書情報入力用(例)'!I19)</f>
        <v>210000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5"/>
      <c r="S10" s="121"/>
      <c r="T10" s="121"/>
      <c r="U10" s="121"/>
      <c r="V10" s="121"/>
      <c r="W10" s="121"/>
      <c r="X10" s="125"/>
      <c r="Y10" s="126"/>
      <c r="Z10" s="126"/>
      <c r="AA10" s="126"/>
      <c r="AB10" s="126"/>
      <c r="AC10" s="126"/>
      <c r="AD10" s="126"/>
      <c r="AE10" s="126"/>
      <c r="AF10" s="127"/>
      <c r="AG10" s="5"/>
      <c r="AH10" s="129"/>
      <c r="AI10" s="129"/>
      <c r="AJ10" s="129"/>
      <c r="AK10" s="120" t="str">
        <f>IF('請求書情報入力用(例)'!I3="","",'請求書情報入力用(例)'!I3)</f>
        <v>株式会社MISAKIGUMI</v>
      </c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48" t="s">
        <v>33</v>
      </c>
      <c r="BD10" s="148"/>
    </row>
    <row r="11" spans="1:56" ht="15" customHeight="1" x14ac:dyDescent="0.4">
      <c r="A11" s="5"/>
      <c r="B11" s="121"/>
      <c r="C11" s="121"/>
      <c r="D11" s="121"/>
      <c r="E11" s="121"/>
      <c r="F11" s="104">
        <f>IF('請求書情報入力用(例)'!I19="","",'請求書情報入力用(例)'!I19)</f>
        <v>210000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5"/>
      <c r="S11" s="134" t="s">
        <v>13</v>
      </c>
      <c r="T11" s="135"/>
      <c r="U11" s="135"/>
      <c r="V11" s="135"/>
      <c r="W11" s="136"/>
      <c r="X11" s="122">
        <f>SUM(W13:Z15)</f>
        <v>646000</v>
      </c>
      <c r="Y11" s="123"/>
      <c r="Z11" s="123"/>
      <c r="AA11" s="123"/>
      <c r="AB11" s="123"/>
      <c r="AC11" s="123"/>
      <c r="AD11" s="123"/>
      <c r="AE11" s="123"/>
      <c r="AF11" s="124"/>
      <c r="AG11" s="5"/>
      <c r="AH11" s="110" t="s">
        <v>10</v>
      </c>
      <c r="AI11" s="110"/>
      <c r="AJ11" s="110"/>
      <c r="AK11" s="149" t="str">
        <f>IF('請求書情報入力用(例)'!I8="","",'請求書情報入力用(例)'!I8)</f>
        <v>0246-53-2560</v>
      </c>
      <c r="AL11" s="149"/>
      <c r="AM11" s="149"/>
      <c r="AN11" s="149"/>
      <c r="AO11" s="149"/>
      <c r="AP11" s="149"/>
      <c r="AQ11" s="149"/>
      <c r="AR11" s="149"/>
      <c r="AS11" s="110"/>
      <c r="AT11" s="110"/>
      <c r="AU11" s="110"/>
      <c r="AV11" s="149"/>
      <c r="AW11" s="149"/>
      <c r="AX11" s="149"/>
      <c r="AY11" s="149"/>
      <c r="AZ11" s="149"/>
      <c r="BA11" s="149"/>
      <c r="BB11" s="149"/>
      <c r="BC11" s="149"/>
      <c r="BD11" s="8"/>
    </row>
    <row r="12" spans="1:56" ht="15" customHeight="1" x14ac:dyDescent="0.4">
      <c r="A12" s="5"/>
      <c r="B12" s="9"/>
      <c r="C12" s="9"/>
      <c r="D12" s="9"/>
      <c r="E12" s="9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37"/>
      <c r="T12" s="138"/>
      <c r="U12" s="138"/>
      <c r="V12" s="138"/>
      <c r="W12" s="139"/>
      <c r="X12" s="125"/>
      <c r="Y12" s="126"/>
      <c r="Z12" s="126"/>
      <c r="AA12" s="126"/>
      <c r="AB12" s="126"/>
      <c r="AC12" s="126"/>
      <c r="AD12" s="126"/>
      <c r="AE12" s="126"/>
      <c r="AF12" s="127"/>
      <c r="AG12" s="5"/>
      <c r="AH12" s="150" t="s">
        <v>91</v>
      </c>
      <c r="AI12" s="150"/>
      <c r="AJ12" s="150"/>
      <c r="AK12" s="151" t="str">
        <f>IF('請求書情報入力用(例)'!I9="","",'請求書情報入力用(例)'!I9)</f>
        <v>0246-92-2176</v>
      </c>
      <c r="AL12" s="151"/>
      <c r="AM12" s="151"/>
      <c r="AN12" s="151"/>
      <c r="AO12" s="151"/>
      <c r="AP12" s="151"/>
      <c r="AQ12" s="151"/>
      <c r="AR12" s="151"/>
      <c r="AS12" s="10"/>
      <c r="AT12" s="10"/>
      <c r="AU12" s="10"/>
      <c r="AV12" s="10"/>
      <c r="AW12" s="8"/>
      <c r="AX12" s="8"/>
      <c r="AY12" s="8"/>
      <c r="AZ12" s="8"/>
      <c r="BA12" s="8"/>
      <c r="BB12" s="8"/>
      <c r="BC12" s="8"/>
      <c r="BD12" s="8"/>
    </row>
    <row r="13" spans="1:56" ht="15" customHeight="1" x14ac:dyDescent="0.4">
      <c r="A13" s="5"/>
      <c r="B13" s="152" t="s">
        <v>121</v>
      </c>
      <c r="C13" s="153"/>
      <c r="D13" s="153"/>
      <c r="E13" s="153"/>
      <c r="F13" s="154"/>
      <c r="G13" s="161" t="s">
        <v>14</v>
      </c>
      <c r="H13" s="161"/>
      <c r="I13" s="161"/>
      <c r="J13" s="161"/>
      <c r="K13" s="162" t="str">
        <f>IF('請求書情報入力用(例)'!N9="","",IF('請求書情報入力用(例)'!N10="",'請求書情報入力用(例)'!N9,IF('請求書情報入力用(例)'!N11="",'請求書情報入力用(例)'!R11,IF('請求書情報入力用(例)'!N12="",'請求書情報入力用(例)'!R12,IF('請求書情報入力用(例)'!N13="",'請求書情報入力用(例)'!R13,IF('請求書情報入力用(例)'!N14="",'請求書情報入力用(例)'!R14,IF('請求書情報入力用(例)'!N15="",'請求書情報入力用(例)'!R15,IF('請求書情報入力用(例)'!N16="",'請求書情報入力用(例)'!R16,IF('請求書情報入力用(例)'!N17="",'請求書情報入力用(例)'!R17,IF('請求書情報入力用(例)'!N18="",'請求書情報入力用(例)'!R18))))))))))</f>
        <v>1111 2222 3333 4444</v>
      </c>
      <c r="L13" s="163"/>
      <c r="M13" s="163"/>
      <c r="N13" s="163"/>
      <c r="O13" s="163"/>
      <c r="P13" s="163"/>
      <c r="Q13" s="164"/>
      <c r="R13" s="5"/>
      <c r="S13" s="165" t="s">
        <v>62</v>
      </c>
      <c r="T13" s="166"/>
      <c r="U13" s="166"/>
      <c r="V13" s="11" t="s">
        <v>123</v>
      </c>
      <c r="W13" s="167">
        <f>SUMIF(AE24:AF43,10,Y24:AD43)+AC13</f>
        <v>330000</v>
      </c>
      <c r="X13" s="167"/>
      <c r="Y13" s="167"/>
      <c r="Z13" s="167"/>
      <c r="AA13" s="168" t="s">
        <v>61</v>
      </c>
      <c r="AB13" s="168"/>
      <c r="AC13" s="169">
        <f>IFERROR(IF('請求書情報入力用(例)'!N5="切り捨て",ROUNDDOWN((SUMIF(AE24:AF43,10,Y24:AD43)*0.1),0),IF('請求書情報入力用(例)'!N5="四捨五入",ROUND((SUMIF(AE24:AF43,10,Y24:AD43)*0.1),0),IF('請求書情報入力用(例)'!N5="切り上げ",ROUNDUP((SUMIF(AE24:AF43,10,Y24:AD43)*0.1),0),0))),0)</f>
        <v>30000</v>
      </c>
      <c r="AD13" s="169"/>
      <c r="AE13" s="169"/>
      <c r="AF13" s="170"/>
      <c r="AG13" s="5"/>
      <c r="AH13" s="12" t="s">
        <v>11</v>
      </c>
      <c r="AI13" s="12"/>
      <c r="AJ13" s="12"/>
      <c r="AK13" s="13"/>
      <c r="AL13" s="13"/>
      <c r="AM13" s="171">
        <f>IF('請求書情報入力用(例)'!I10="","",'請求書情報入力用(例)'!I10)</f>
        <v>9999</v>
      </c>
      <c r="AN13" s="172"/>
      <c r="AO13" s="172"/>
      <c r="AP13" s="172"/>
      <c r="AQ13" s="172"/>
      <c r="AR13" s="173"/>
      <c r="AS13" s="14"/>
      <c r="AT13" s="15"/>
      <c r="AU13" s="15"/>
      <c r="AV13" s="15"/>
      <c r="AW13" s="16"/>
      <c r="AX13" s="16"/>
      <c r="AY13" s="16"/>
      <c r="AZ13" s="16"/>
      <c r="BA13" s="16"/>
      <c r="BB13" s="16"/>
      <c r="BC13" s="16"/>
      <c r="BD13" s="16"/>
    </row>
    <row r="14" spans="1:56" ht="15" customHeight="1" x14ac:dyDescent="0.4">
      <c r="A14" s="5"/>
      <c r="B14" s="155"/>
      <c r="C14" s="156"/>
      <c r="D14" s="156"/>
      <c r="E14" s="156"/>
      <c r="F14" s="157"/>
      <c r="G14" s="174" t="s">
        <v>5</v>
      </c>
      <c r="H14" s="174"/>
      <c r="I14" s="174"/>
      <c r="J14" s="174"/>
      <c r="K14" s="175">
        <f>IF('請求書情報入力用(例)'!O9="","",'請求書情報入力用(例)'!O9)</f>
        <v>2200000</v>
      </c>
      <c r="L14" s="176"/>
      <c r="M14" s="176"/>
      <c r="N14" s="176"/>
      <c r="O14" s="176"/>
      <c r="P14" s="176"/>
      <c r="Q14" s="17"/>
      <c r="R14" s="5"/>
      <c r="S14" s="183" t="s">
        <v>63</v>
      </c>
      <c r="T14" s="184"/>
      <c r="U14" s="184"/>
      <c r="V14" s="18" t="s">
        <v>123</v>
      </c>
      <c r="W14" s="185">
        <f>SUMIF(AE24:AF43,"軽8",Y24:AD43)+AC14</f>
        <v>216000</v>
      </c>
      <c r="X14" s="185"/>
      <c r="Y14" s="185"/>
      <c r="Z14" s="185"/>
      <c r="AA14" s="186" t="s">
        <v>61</v>
      </c>
      <c r="AB14" s="186"/>
      <c r="AC14" s="187">
        <f>IFERROR(IF('請求書情報入力用(例)'!N5="切り捨て",ROUNDDOWN((SUMIF(AE24:AF43,"軽8",Y24:AD43)*0.08),0),IF('請求書情報入力用(例)'!N5="四捨五入",ROUND((SUMIF(AE24:AF43,"軽8",Y24:AD43)*0.08),0),IF('請求書情報入力用(例)'!N5="切り上げ",ROUNDUP((SUMIF(AE24:AF43,"軽8",Y24:AD43)*0.08),0),0))),0)</f>
        <v>16000</v>
      </c>
      <c r="AD14" s="187"/>
      <c r="AE14" s="187"/>
      <c r="AF14" s="188"/>
      <c r="AG14" s="5"/>
      <c r="AH14" s="19" t="s">
        <v>31</v>
      </c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20"/>
    </row>
    <row r="15" spans="1:56" ht="15" customHeight="1" x14ac:dyDescent="0.4">
      <c r="A15" s="5"/>
      <c r="B15" s="155"/>
      <c r="C15" s="156"/>
      <c r="D15" s="156"/>
      <c r="E15" s="156"/>
      <c r="F15" s="157"/>
      <c r="G15" s="174" t="s">
        <v>15</v>
      </c>
      <c r="H15" s="174"/>
      <c r="I15" s="174"/>
      <c r="J15" s="174"/>
      <c r="K15" s="175">
        <f>IF('請求書情報入力用(例)'!O18="","",'請求書情報入力用(例)'!O18)</f>
        <v>1023000</v>
      </c>
      <c r="L15" s="176"/>
      <c r="M15" s="176"/>
      <c r="N15" s="176"/>
      <c r="O15" s="176"/>
      <c r="P15" s="176"/>
      <c r="Q15" s="17"/>
      <c r="R15" s="5"/>
      <c r="S15" s="177" t="s">
        <v>124</v>
      </c>
      <c r="T15" s="178"/>
      <c r="U15" s="178"/>
      <c r="V15" s="21"/>
      <c r="W15" s="179">
        <f>SUMIF(AE25:AF43,"不・非",Y25:AD43)</f>
        <v>100000</v>
      </c>
      <c r="X15" s="179"/>
      <c r="Y15" s="179"/>
      <c r="Z15" s="179"/>
      <c r="AA15" s="22"/>
      <c r="AB15" s="180"/>
      <c r="AC15" s="180"/>
      <c r="AD15" s="23"/>
      <c r="AE15" s="23"/>
      <c r="AF15" s="24"/>
      <c r="AG15" s="5"/>
      <c r="AH15" s="25"/>
      <c r="AI15" s="26"/>
      <c r="AJ15" s="27" t="s">
        <v>32</v>
      </c>
      <c r="AK15" s="181" t="str">
        <f>IF('請求書情報入力用(例)'!J11="","",'請求書情報入力用(例)'!J11)</f>
        <v>1111111111111</v>
      </c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2"/>
    </row>
    <row r="16" spans="1:56" ht="7.5" customHeight="1" x14ac:dyDescent="0.4">
      <c r="A16" s="5"/>
      <c r="B16" s="155"/>
      <c r="C16" s="156"/>
      <c r="D16" s="156"/>
      <c r="E16" s="156"/>
      <c r="F16" s="157"/>
      <c r="G16" s="205" t="s">
        <v>16</v>
      </c>
      <c r="H16" s="206"/>
      <c r="I16" s="206"/>
      <c r="J16" s="207"/>
      <c r="K16" s="211">
        <f>IF('請求書情報入力用(例)'!N9="","",SUM(K14:Q15))</f>
        <v>3223000</v>
      </c>
      <c r="L16" s="212"/>
      <c r="M16" s="212"/>
      <c r="N16" s="212"/>
      <c r="O16" s="212"/>
      <c r="P16" s="212"/>
      <c r="Q16" s="215"/>
      <c r="R16" s="5"/>
      <c r="S16" s="5"/>
      <c r="T16" s="5"/>
      <c r="U16" s="5"/>
      <c r="V16" s="5"/>
      <c r="W16" s="5"/>
      <c r="X16" s="5"/>
      <c r="Y16" s="5"/>
      <c r="Z16" s="5"/>
      <c r="AA16" s="5"/>
      <c r="AB16" s="107"/>
      <c r="AC16" s="221"/>
      <c r="AD16" s="221"/>
      <c r="AE16" s="221"/>
      <c r="AF16" s="221"/>
      <c r="AG16" s="5"/>
      <c r="AH16" s="5"/>
      <c r="AI16" s="110"/>
      <c r="AJ16" s="218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ht="7.5" customHeight="1" x14ac:dyDescent="0.4">
      <c r="A17" s="5"/>
      <c r="B17" s="155"/>
      <c r="C17" s="156"/>
      <c r="D17" s="156"/>
      <c r="E17" s="156"/>
      <c r="F17" s="157"/>
      <c r="G17" s="208"/>
      <c r="H17" s="209"/>
      <c r="I17" s="209"/>
      <c r="J17" s="210"/>
      <c r="K17" s="213"/>
      <c r="L17" s="214"/>
      <c r="M17" s="214"/>
      <c r="N17" s="214"/>
      <c r="O17" s="214"/>
      <c r="P17" s="214"/>
      <c r="Q17" s="216"/>
      <c r="R17" s="5"/>
      <c r="S17" s="5"/>
      <c r="T17" s="5"/>
      <c r="U17" s="5"/>
      <c r="V17" s="5"/>
      <c r="W17" s="5"/>
      <c r="X17" s="5"/>
      <c r="Y17" s="5"/>
      <c r="Z17" s="5"/>
      <c r="AA17" s="5"/>
      <c r="AB17" s="217"/>
      <c r="AC17" s="150"/>
      <c r="AD17" s="150"/>
      <c r="AE17" s="150"/>
      <c r="AF17" s="150"/>
      <c r="AG17" s="5"/>
      <c r="AH17" s="5"/>
      <c r="AI17" s="217"/>
      <c r="AJ17" s="219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ht="15" customHeight="1" x14ac:dyDescent="0.25">
      <c r="A18" s="5"/>
      <c r="B18" s="155"/>
      <c r="C18" s="156"/>
      <c r="D18" s="156"/>
      <c r="E18" s="156"/>
      <c r="F18" s="157"/>
      <c r="G18" s="220" t="s">
        <v>20</v>
      </c>
      <c r="H18" s="220"/>
      <c r="I18" s="220"/>
      <c r="J18" s="220"/>
      <c r="K18" s="220"/>
      <c r="L18" s="220"/>
      <c r="M18" s="220" t="s">
        <v>21</v>
      </c>
      <c r="N18" s="220"/>
      <c r="O18" s="220"/>
      <c r="P18" s="220"/>
      <c r="Q18" s="220"/>
      <c r="R18" s="220"/>
      <c r="S18" s="220" t="s">
        <v>18</v>
      </c>
      <c r="T18" s="220"/>
      <c r="U18" s="220"/>
      <c r="V18" s="220"/>
      <c r="W18" s="220"/>
      <c r="X18" s="220"/>
      <c r="Y18" s="220" t="s">
        <v>6</v>
      </c>
      <c r="Z18" s="220"/>
      <c r="AA18" s="220"/>
      <c r="AB18" s="220"/>
      <c r="AC18" s="220"/>
      <c r="AD18" s="220"/>
      <c r="AE18" s="220" t="s">
        <v>19</v>
      </c>
      <c r="AF18" s="220"/>
      <c r="AG18" s="220"/>
      <c r="AH18" s="220"/>
      <c r="AI18" s="220"/>
      <c r="AJ18" s="220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189">
        <v>1135</v>
      </c>
      <c r="AX18" s="190">
        <v>1135</v>
      </c>
      <c r="AY18" s="28" t="s">
        <v>35</v>
      </c>
      <c r="AZ18" s="28"/>
      <c r="BA18" s="29"/>
      <c r="BB18" s="29"/>
      <c r="BC18" s="29"/>
      <c r="BD18" s="30"/>
    </row>
    <row r="19" spans="1:56" ht="11.85" customHeight="1" x14ac:dyDescent="0.25">
      <c r="A19" s="5"/>
      <c r="B19" s="155"/>
      <c r="C19" s="156"/>
      <c r="D19" s="156"/>
      <c r="E19" s="156"/>
      <c r="F19" s="157"/>
      <c r="G19" s="191">
        <v>2100000</v>
      </c>
      <c r="H19" s="192"/>
      <c r="I19" s="192"/>
      <c r="J19" s="192"/>
      <c r="K19" s="192"/>
      <c r="L19" s="193"/>
      <c r="M19" s="197">
        <f>IF(G19="","",X11)</f>
        <v>646000</v>
      </c>
      <c r="N19" s="198"/>
      <c r="O19" s="198"/>
      <c r="P19" s="198"/>
      <c r="Q19" s="198"/>
      <c r="R19" s="199"/>
      <c r="S19" s="197">
        <f>IF(G19="",M19,G19+M19)</f>
        <v>2746000</v>
      </c>
      <c r="T19" s="198"/>
      <c r="U19" s="198"/>
      <c r="V19" s="198"/>
      <c r="W19" s="198"/>
      <c r="X19" s="199"/>
      <c r="Y19" s="197">
        <f>IF(K16="","",K16-S19)</f>
        <v>477000</v>
      </c>
      <c r="Z19" s="198"/>
      <c r="AA19" s="198"/>
      <c r="AB19" s="198"/>
      <c r="AC19" s="198"/>
      <c r="AD19" s="199"/>
      <c r="AE19" s="197"/>
      <c r="AF19" s="198"/>
      <c r="AG19" s="198"/>
      <c r="AH19" s="198"/>
      <c r="AI19" s="198"/>
      <c r="AJ19" s="199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203">
        <v>100</v>
      </c>
      <c r="AX19" s="204">
        <v>100</v>
      </c>
      <c r="AY19" s="31" t="s">
        <v>36</v>
      </c>
      <c r="AZ19" s="31"/>
      <c r="BA19" s="32"/>
      <c r="BB19" s="32"/>
      <c r="BC19" s="32"/>
      <c r="BD19" s="33"/>
    </row>
    <row r="20" spans="1:56" ht="11.85" customHeight="1" x14ac:dyDescent="0.25">
      <c r="A20" s="5"/>
      <c r="B20" s="158"/>
      <c r="C20" s="159"/>
      <c r="D20" s="159"/>
      <c r="E20" s="159"/>
      <c r="F20" s="160"/>
      <c r="G20" s="194"/>
      <c r="H20" s="195"/>
      <c r="I20" s="195"/>
      <c r="J20" s="195"/>
      <c r="K20" s="195"/>
      <c r="L20" s="196"/>
      <c r="M20" s="200"/>
      <c r="N20" s="201"/>
      <c r="O20" s="201"/>
      <c r="P20" s="201"/>
      <c r="Q20" s="201"/>
      <c r="R20" s="202"/>
      <c r="S20" s="200"/>
      <c r="T20" s="201"/>
      <c r="U20" s="201"/>
      <c r="V20" s="201"/>
      <c r="W20" s="201"/>
      <c r="X20" s="202"/>
      <c r="Y20" s="200"/>
      <c r="Z20" s="201"/>
      <c r="AA20" s="201"/>
      <c r="AB20" s="201"/>
      <c r="AC20" s="201"/>
      <c r="AD20" s="202"/>
      <c r="AE20" s="200"/>
      <c r="AF20" s="201"/>
      <c r="AG20" s="201"/>
      <c r="AH20" s="201"/>
      <c r="AI20" s="201"/>
      <c r="AJ20" s="202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203">
        <v>220</v>
      </c>
      <c r="AX20" s="204">
        <v>220</v>
      </c>
      <c r="AY20" s="31" t="s">
        <v>37</v>
      </c>
      <c r="AZ20" s="31"/>
      <c r="BA20" s="32"/>
      <c r="BB20" s="32"/>
      <c r="BC20" s="32"/>
      <c r="BD20" s="33"/>
    </row>
    <row r="21" spans="1:56" ht="11.85" customHeight="1" x14ac:dyDescent="0.25">
      <c r="A21" s="5"/>
      <c r="B21" s="222"/>
      <c r="C21" s="222"/>
      <c r="D21" s="222"/>
      <c r="E21" s="222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203">
        <v>300</v>
      </c>
      <c r="AX21" s="204">
        <v>300</v>
      </c>
      <c r="AY21" s="31" t="s">
        <v>38</v>
      </c>
      <c r="AZ21" s="31"/>
      <c r="BA21" s="32"/>
      <c r="BB21" s="32"/>
      <c r="BC21" s="32"/>
      <c r="BD21" s="33"/>
    </row>
    <row r="22" spans="1:56" ht="11.85" customHeight="1" x14ac:dyDescent="0.25">
      <c r="A22" s="5"/>
      <c r="B22" s="223" t="s">
        <v>122</v>
      </c>
      <c r="C22" s="223"/>
      <c r="D22" s="223" t="s">
        <v>29</v>
      </c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 t="s">
        <v>25</v>
      </c>
      <c r="Q22" s="223"/>
      <c r="R22" s="223"/>
      <c r="S22" s="223"/>
      <c r="T22" s="223" t="s">
        <v>26</v>
      </c>
      <c r="U22" s="223"/>
      <c r="V22" s="223" t="s">
        <v>27</v>
      </c>
      <c r="W22" s="223"/>
      <c r="X22" s="223"/>
      <c r="Y22" s="223" t="s">
        <v>30</v>
      </c>
      <c r="Z22" s="223"/>
      <c r="AA22" s="223"/>
      <c r="AB22" s="223"/>
      <c r="AC22" s="223"/>
      <c r="AD22" s="223"/>
      <c r="AE22" s="223" t="s">
        <v>28</v>
      </c>
      <c r="AF22" s="223"/>
      <c r="AG22" s="223"/>
      <c r="AH22" s="223"/>
      <c r="AI22" s="223" t="s">
        <v>104</v>
      </c>
      <c r="AJ22" s="223"/>
      <c r="AK22" s="223"/>
      <c r="AL22" s="223"/>
      <c r="AM22" s="223"/>
      <c r="AN22" s="223"/>
      <c r="AO22" s="231" t="s">
        <v>105</v>
      </c>
      <c r="AP22" s="232"/>
      <c r="AQ22" s="232"/>
      <c r="AR22" s="232"/>
      <c r="AS22" s="232"/>
      <c r="AT22" s="232"/>
      <c r="AU22" s="233"/>
      <c r="AV22" s="5"/>
      <c r="AW22" s="203">
        <v>401</v>
      </c>
      <c r="AX22" s="204">
        <v>401</v>
      </c>
      <c r="AY22" s="31" t="s">
        <v>39</v>
      </c>
      <c r="AZ22" s="31"/>
      <c r="BA22" s="32"/>
      <c r="BB22" s="32"/>
      <c r="BC22" s="32"/>
      <c r="BD22" s="33"/>
    </row>
    <row r="23" spans="1:56" ht="11.85" customHeight="1" x14ac:dyDescent="0.25">
      <c r="A23" s="5"/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34"/>
      <c r="AP23" s="235"/>
      <c r="AQ23" s="235"/>
      <c r="AR23" s="235"/>
      <c r="AS23" s="235"/>
      <c r="AT23" s="235"/>
      <c r="AU23" s="236"/>
      <c r="AV23" s="34"/>
      <c r="AW23" s="203">
        <v>402</v>
      </c>
      <c r="AX23" s="204">
        <v>402</v>
      </c>
      <c r="AY23" s="31" t="s">
        <v>40</v>
      </c>
      <c r="AZ23" s="31"/>
      <c r="BA23" s="32"/>
      <c r="BB23" s="32"/>
      <c r="BC23" s="32"/>
      <c r="BD23" s="33"/>
    </row>
    <row r="24" spans="1:56" ht="11.85" customHeight="1" x14ac:dyDescent="0.25">
      <c r="A24" s="35"/>
      <c r="B24" s="237">
        <v>45230</v>
      </c>
      <c r="C24" s="237"/>
      <c r="D24" s="238" t="s">
        <v>126</v>
      </c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9">
        <v>1</v>
      </c>
      <c r="Q24" s="239"/>
      <c r="R24" s="239"/>
      <c r="S24" s="239"/>
      <c r="T24" s="228" t="s">
        <v>101</v>
      </c>
      <c r="U24" s="228"/>
      <c r="V24" s="240">
        <v>300000</v>
      </c>
      <c r="W24" s="240"/>
      <c r="X24" s="240"/>
      <c r="Y24" s="240">
        <v>300000</v>
      </c>
      <c r="Z24" s="240"/>
      <c r="AA24" s="240"/>
      <c r="AB24" s="240"/>
      <c r="AC24" s="240"/>
      <c r="AD24" s="240"/>
      <c r="AE24" s="241">
        <v>10</v>
      </c>
      <c r="AF24" s="241"/>
      <c r="AG24" s="248" t="str">
        <f>IF(Y24="","","％")</f>
        <v>％</v>
      </c>
      <c r="AH24" s="248"/>
      <c r="AI24" s="243"/>
      <c r="AJ24" s="243"/>
      <c r="AK24" s="243"/>
      <c r="AL24" s="243"/>
      <c r="AM24" s="243"/>
      <c r="AN24" s="243"/>
      <c r="AO24" s="249"/>
      <c r="AP24" s="250"/>
      <c r="AQ24" s="250"/>
      <c r="AR24" s="250"/>
      <c r="AS24" s="250"/>
      <c r="AT24" s="250"/>
      <c r="AU24" s="251"/>
      <c r="AV24" s="5"/>
      <c r="AW24" s="203">
        <v>403</v>
      </c>
      <c r="AX24" s="204">
        <v>403</v>
      </c>
      <c r="AY24" s="31" t="s">
        <v>41</v>
      </c>
      <c r="AZ24" s="31"/>
      <c r="BA24" s="32"/>
      <c r="BB24" s="32"/>
      <c r="BC24" s="32"/>
      <c r="BD24" s="33"/>
    </row>
    <row r="25" spans="1:56" ht="11.85" customHeight="1" x14ac:dyDescent="0.25">
      <c r="A25" s="35"/>
      <c r="B25" s="225"/>
      <c r="C25" s="225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7"/>
      <c r="Q25" s="227"/>
      <c r="R25" s="227"/>
      <c r="S25" s="227"/>
      <c r="T25" s="229"/>
      <c r="U25" s="229"/>
      <c r="V25" s="230"/>
      <c r="W25" s="230"/>
      <c r="X25" s="230"/>
      <c r="Y25" s="230"/>
      <c r="Z25" s="230"/>
      <c r="AA25" s="230"/>
      <c r="AB25" s="230"/>
      <c r="AC25" s="230"/>
      <c r="AD25" s="230"/>
      <c r="AE25" s="229"/>
      <c r="AF25" s="229"/>
      <c r="AG25" s="242"/>
      <c r="AH25" s="242"/>
      <c r="AI25" s="244"/>
      <c r="AJ25" s="244"/>
      <c r="AK25" s="244"/>
      <c r="AL25" s="244"/>
      <c r="AM25" s="244"/>
      <c r="AN25" s="244"/>
      <c r="AO25" s="245"/>
      <c r="AP25" s="246"/>
      <c r="AQ25" s="246"/>
      <c r="AR25" s="246"/>
      <c r="AS25" s="246"/>
      <c r="AT25" s="246"/>
      <c r="AU25" s="247"/>
      <c r="AV25" s="5"/>
      <c r="AW25" s="203">
        <v>404</v>
      </c>
      <c r="AX25" s="204">
        <v>404</v>
      </c>
      <c r="AY25" s="31" t="s">
        <v>42</v>
      </c>
      <c r="AZ25" s="31"/>
      <c r="BA25" s="32"/>
      <c r="BB25" s="32"/>
      <c r="BC25" s="32"/>
      <c r="BD25" s="33"/>
    </row>
    <row r="26" spans="1:56" ht="11.85" customHeight="1" x14ac:dyDescent="0.25">
      <c r="A26" s="35"/>
      <c r="B26" s="225" t="s">
        <v>127</v>
      </c>
      <c r="C26" s="225"/>
      <c r="D26" s="226" t="s">
        <v>128</v>
      </c>
      <c r="E26" s="226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7">
        <v>1</v>
      </c>
      <c r="Q26" s="227"/>
      <c r="R26" s="227"/>
      <c r="S26" s="227"/>
      <c r="T26" s="228" t="s">
        <v>101</v>
      </c>
      <c r="U26" s="228"/>
      <c r="V26" s="230">
        <v>200000</v>
      </c>
      <c r="W26" s="230"/>
      <c r="X26" s="230"/>
      <c r="Y26" s="240">
        <v>200000</v>
      </c>
      <c r="Z26" s="240"/>
      <c r="AA26" s="240"/>
      <c r="AB26" s="240"/>
      <c r="AC26" s="240"/>
      <c r="AD26" s="240"/>
      <c r="AE26" s="228" t="s">
        <v>65</v>
      </c>
      <c r="AF26" s="228"/>
      <c r="AG26" s="242" t="str">
        <f t="shared" ref="AG26" si="0">IF(Y26="","","％")</f>
        <v>％</v>
      </c>
      <c r="AH26" s="242"/>
      <c r="AI26" s="243"/>
      <c r="AJ26" s="243"/>
      <c r="AK26" s="243"/>
      <c r="AL26" s="243"/>
      <c r="AM26" s="243"/>
      <c r="AN26" s="243"/>
      <c r="AO26" s="245"/>
      <c r="AP26" s="246"/>
      <c r="AQ26" s="246"/>
      <c r="AR26" s="246"/>
      <c r="AS26" s="246"/>
      <c r="AT26" s="246"/>
      <c r="AU26" s="247"/>
      <c r="AV26" s="5"/>
      <c r="AW26" s="203">
        <v>406</v>
      </c>
      <c r="AX26" s="204">
        <v>406</v>
      </c>
      <c r="AY26" s="31" t="s">
        <v>43</v>
      </c>
      <c r="AZ26" s="31"/>
      <c r="BA26" s="32"/>
      <c r="BB26" s="32"/>
      <c r="BC26" s="32"/>
      <c r="BD26" s="33"/>
    </row>
    <row r="27" spans="1:56" ht="11.85" customHeight="1" x14ac:dyDescent="0.25">
      <c r="A27" s="35"/>
      <c r="B27" s="225"/>
      <c r="C27" s="225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7"/>
      <c r="Q27" s="227"/>
      <c r="R27" s="227"/>
      <c r="S27" s="227"/>
      <c r="T27" s="229"/>
      <c r="U27" s="229"/>
      <c r="V27" s="230"/>
      <c r="W27" s="230"/>
      <c r="X27" s="230"/>
      <c r="Y27" s="230"/>
      <c r="Z27" s="230"/>
      <c r="AA27" s="230"/>
      <c r="AB27" s="230"/>
      <c r="AC27" s="230"/>
      <c r="AD27" s="230"/>
      <c r="AE27" s="229"/>
      <c r="AF27" s="229"/>
      <c r="AG27" s="242"/>
      <c r="AH27" s="242"/>
      <c r="AI27" s="244"/>
      <c r="AJ27" s="244"/>
      <c r="AK27" s="244"/>
      <c r="AL27" s="244"/>
      <c r="AM27" s="244"/>
      <c r="AN27" s="244"/>
      <c r="AO27" s="245"/>
      <c r="AP27" s="246"/>
      <c r="AQ27" s="246"/>
      <c r="AR27" s="246"/>
      <c r="AS27" s="246"/>
      <c r="AT27" s="246"/>
      <c r="AU27" s="247"/>
      <c r="AV27" s="5"/>
      <c r="AW27" s="203">
        <v>407</v>
      </c>
      <c r="AX27" s="204">
        <v>407</v>
      </c>
      <c r="AY27" s="31" t="s">
        <v>44</v>
      </c>
      <c r="AZ27" s="31"/>
      <c r="BA27" s="32"/>
      <c r="BB27" s="32"/>
      <c r="BC27" s="32"/>
      <c r="BD27" s="33"/>
    </row>
    <row r="28" spans="1:56" ht="11.85" customHeight="1" x14ac:dyDescent="0.25">
      <c r="A28" s="35"/>
      <c r="B28" s="225" t="s">
        <v>127</v>
      </c>
      <c r="C28" s="225"/>
      <c r="D28" s="226" t="s">
        <v>129</v>
      </c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7">
        <v>1</v>
      </c>
      <c r="Q28" s="227"/>
      <c r="R28" s="227"/>
      <c r="S28" s="227"/>
      <c r="T28" s="228" t="s">
        <v>101</v>
      </c>
      <c r="U28" s="228"/>
      <c r="V28" s="230">
        <v>100000</v>
      </c>
      <c r="W28" s="230"/>
      <c r="X28" s="230"/>
      <c r="Y28" s="240">
        <v>100000</v>
      </c>
      <c r="Z28" s="240"/>
      <c r="AA28" s="240"/>
      <c r="AB28" s="240"/>
      <c r="AC28" s="240"/>
      <c r="AD28" s="240"/>
      <c r="AE28" s="228" t="s">
        <v>64</v>
      </c>
      <c r="AF28" s="228"/>
      <c r="AG28" s="242" t="str">
        <f t="shared" ref="AG28" si="1">IF(Y28="","","％")</f>
        <v>％</v>
      </c>
      <c r="AH28" s="242"/>
      <c r="AI28" s="243"/>
      <c r="AJ28" s="243"/>
      <c r="AK28" s="243"/>
      <c r="AL28" s="243"/>
      <c r="AM28" s="243"/>
      <c r="AN28" s="243"/>
      <c r="AO28" s="245"/>
      <c r="AP28" s="246"/>
      <c r="AQ28" s="246"/>
      <c r="AR28" s="246"/>
      <c r="AS28" s="246"/>
      <c r="AT28" s="246"/>
      <c r="AU28" s="247"/>
      <c r="AV28" s="5"/>
      <c r="AW28" s="203">
        <v>408</v>
      </c>
      <c r="AX28" s="204">
        <v>408</v>
      </c>
      <c r="AY28" s="31" t="s">
        <v>45</v>
      </c>
      <c r="AZ28" s="31"/>
      <c r="BA28" s="32"/>
      <c r="BB28" s="32"/>
      <c r="BC28" s="32"/>
      <c r="BD28" s="33"/>
    </row>
    <row r="29" spans="1:56" ht="11.85" customHeight="1" x14ac:dyDescent="0.25">
      <c r="A29" s="35"/>
      <c r="B29" s="225"/>
      <c r="C29" s="225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7"/>
      <c r="Q29" s="227"/>
      <c r="R29" s="227"/>
      <c r="S29" s="227"/>
      <c r="T29" s="229"/>
      <c r="U29" s="229"/>
      <c r="V29" s="230"/>
      <c r="W29" s="230"/>
      <c r="X29" s="230"/>
      <c r="Y29" s="230"/>
      <c r="Z29" s="230"/>
      <c r="AA29" s="230"/>
      <c r="AB29" s="230"/>
      <c r="AC29" s="230"/>
      <c r="AD29" s="230"/>
      <c r="AE29" s="229"/>
      <c r="AF29" s="229"/>
      <c r="AG29" s="242"/>
      <c r="AH29" s="242"/>
      <c r="AI29" s="244"/>
      <c r="AJ29" s="244"/>
      <c r="AK29" s="244"/>
      <c r="AL29" s="244"/>
      <c r="AM29" s="244"/>
      <c r="AN29" s="244"/>
      <c r="AO29" s="245"/>
      <c r="AP29" s="246"/>
      <c r="AQ29" s="246"/>
      <c r="AR29" s="246"/>
      <c r="AS29" s="246"/>
      <c r="AT29" s="246"/>
      <c r="AU29" s="247"/>
      <c r="AV29" s="5"/>
      <c r="AW29" s="203">
        <v>409</v>
      </c>
      <c r="AX29" s="204">
        <v>409</v>
      </c>
      <c r="AY29" s="31" t="s">
        <v>46</v>
      </c>
      <c r="AZ29" s="31"/>
      <c r="BA29" s="32"/>
      <c r="BB29" s="32"/>
      <c r="BC29" s="32"/>
      <c r="BD29" s="33"/>
    </row>
    <row r="30" spans="1:56" ht="11.85" customHeight="1" x14ac:dyDescent="0.25">
      <c r="A30" s="35"/>
      <c r="B30" s="225"/>
      <c r="C30" s="225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7"/>
      <c r="Q30" s="227"/>
      <c r="R30" s="227"/>
      <c r="S30" s="227"/>
      <c r="T30" s="229"/>
      <c r="U30" s="229"/>
      <c r="V30" s="230"/>
      <c r="W30" s="230"/>
      <c r="X30" s="230"/>
      <c r="Y30" s="240"/>
      <c r="Z30" s="240"/>
      <c r="AA30" s="240"/>
      <c r="AB30" s="240"/>
      <c r="AC30" s="240"/>
      <c r="AD30" s="240"/>
      <c r="AE30" s="228" t="s">
        <v>17</v>
      </c>
      <c r="AF30" s="228"/>
      <c r="AG30" s="242" t="str">
        <f t="shared" ref="AG30" si="2">IF(Y30="","","％")</f>
        <v/>
      </c>
      <c r="AH30" s="242"/>
      <c r="AI30" s="243"/>
      <c r="AJ30" s="243"/>
      <c r="AK30" s="243"/>
      <c r="AL30" s="243"/>
      <c r="AM30" s="243"/>
      <c r="AN30" s="243"/>
      <c r="AO30" s="245"/>
      <c r="AP30" s="246"/>
      <c r="AQ30" s="246"/>
      <c r="AR30" s="246"/>
      <c r="AS30" s="246"/>
      <c r="AT30" s="246"/>
      <c r="AU30" s="247"/>
      <c r="AV30" s="5"/>
      <c r="AW30" s="203">
        <v>410</v>
      </c>
      <c r="AX30" s="204">
        <v>410</v>
      </c>
      <c r="AY30" s="31" t="s">
        <v>47</v>
      </c>
      <c r="AZ30" s="31"/>
      <c r="BA30" s="32"/>
      <c r="BB30" s="32"/>
      <c r="BC30" s="32"/>
      <c r="BD30" s="33"/>
    </row>
    <row r="31" spans="1:56" ht="11.85" customHeight="1" x14ac:dyDescent="0.25">
      <c r="A31" s="35"/>
      <c r="B31" s="225"/>
      <c r="C31" s="225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7"/>
      <c r="Q31" s="227"/>
      <c r="R31" s="227"/>
      <c r="S31" s="227"/>
      <c r="T31" s="229"/>
      <c r="U31" s="229"/>
      <c r="V31" s="230"/>
      <c r="W31" s="230"/>
      <c r="X31" s="230"/>
      <c r="Y31" s="230"/>
      <c r="Z31" s="230"/>
      <c r="AA31" s="230"/>
      <c r="AB31" s="230"/>
      <c r="AC31" s="230"/>
      <c r="AD31" s="230"/>
      <c r="AE31" s="229"/>
      <c r="AF31" s="229"/>
      <c r="AG31" s="242"/>
      <c r="AH31" s="242"/>
      <c r="AI31" s="244"/>
      <c r="AJ31" s="244"/>
      <c r="AK31" s="244"/>
      <c r="AL31" s="244"/>
      <c r="AM31" s="244"/>
      <c r="AN31" s="244"/>
      <c r="AO31" s="245"/>
      <c r="AP31" s="246"/>
      <c r="AQ31" s="246"/>
      <c r="AR31" s="246"/>
      <c r="AS31" s="246"/>
      <c r="AT31" s="246"/>
      <c r="AU31" s="247"/>
      <c r="AV31" s="5"/>
      <c r="AW31" s="203">
        <v>411</v>
      </c>
      <c r="AX31" s="204">
        <v>411</v>
      </c>
      <c r="AY31" s="31" t="s">
        <v>48</v>
      </c>
      <c r="AZ31" s="31"/>
      <c r="BA31" s="32"/>
      <c r="BB31" s="32"/>
      <c r="BC31" s="32"/>
      <c r="BD31" s="33"/>
    </row>
    <row r="32" spans="1:56" ht="11.85" customHeight="1" x14ac:dyDescent="0.25">
      <c r="A32" s="35"/>
      <c r="B32" s="225"/>
      <c r="C32" s="225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7"/>
      <c r="Q32" s="227"/>
      <c r="R32" s="227"/>
      <c r="S32" s="227"/>
      <c r="T32" s="229"/>
      <c r="U32" s="229"/>
      <c r="V32" s="230"/>
      <c r="W32" s="230"/>
      <c r="X32" s="230"/>
      <c r="Y32" s="240"/>
      <c r="Z32" s="240"/>
      <c r="AA32" s="240"/>
      <c r="AB32" s="240"/>
      <c r="AC32" s="240"/>
      <c r="AD32" s="240"/>
      <c r="AE32" s="228" t="s">
        <v>17</v>
      </c>
      <c r="AF32" s="228"/>
      <c r="AG32" s="242" t="str">
        <f t="shared" ref="AG32" si="3">IF(Y32="","","％")</f>
        <v/>
      </c>
      <c r="AH32" s="242"/>
      <c r="AI32" s="243"/>
      <c r="AJ32" s="243"/>
      <c r="AK32" s="243"/>
      <c r="AL32" s="243"/>
      <c r="AM32" s="243"/>
      <c r="AN32" s="243"/>
      <c r="AO32" s="245"/>
      <c r="AP32" s="246"/>
      <c r="AQ32" s="246"/>
      <c r="AR32" s="246"/>
      <c r="AS32" s="246"/>
      <c r="AT32" s="246"/>
      <c r="AU32" s="247"/>
      <c r="AV32" s="5"/>
      <c r="AW32" s="203">
        <v>412</v>
      </c>
      <c r="AX32" s="204">
        <v>412</v>
      </c>
      <c r="AY32" s="31" t="s">
        <v>49</v>
      </c>
      <c r="AZ32" s="31"/>
      <c r="BA32" s="32"/>
      <c r="BB32" s="32"/>
      <c r="BC32" s="32"/>
      <c r="BD32" s="33"/>
    </row>
    <row r="33" spans="1:56" ht="11.85" customHeight="1" x14ac:dyDescent="0.25">
      <c r="A33" s="35"/>
      <c r="B33" s="225"/>
      <c r="C33" s="225"/>
      <c r="D33" s="226"/>
      <c r="E33" s="226"/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7"/>
      <c r="Q33" s="227"/>
      <c r="R33" s="227"/>
      <c r="S33" s="227"/>
      <c r="T33" s="229"/>
      <c r="U33" s="229"/>
      <c r="V33" s="230"/>
      <c r="W33" s="230"/>
      <c r="X33" s="230"/>
      <c r="Y33" s="230"/>
      <c r="Z33" s="230"/>
      <c r="AA33" s="230"/>
      <c r="AB33" s="230"/>
      <c r="AC33" s="230"/>
      <c r="AD33" s="230"/>
      <c r="AE33" s="229"/>
      <c r="AF33" s="229"/>
      <c r="AG33" s="242"/>
      <c r="AH33" s="242"/>
      <c r="AI33" s="244"/>
      <c r="AJ33" s="244"/>
      <c r="AK33" s="244"/>
      <c r="AL33" s="244"/>
      <c r="AM33" s="244"/>
      <c r="AN33" s="244"/>
      <c r="AO33" s="245"/>
      <c r="AP33" s="246"/>
      <c r="AQ33" s="246"/>
      <c r="AR33" s="246"/>
      <c r="AS33" s="246"/>
      <c r="AT33" s="246"/>
      <c r="AU33" s="247"/>
      <c r="AV33" s="5"/>
      <c r="AW33" s="203">
        <v>413</v>
      </c>
      <c r="AX33" s="204">
        <v>413</v>
      </c>
      <c r="AY33" s="31" t="s">
        <v>50</v>
      </c>
      <c r="AZ33" s="31"/>
      <c r="BA33" s="32"/>
      <c r="BB33" s="32"/>
      <c r="BC33" s="32"/>
      <c r="BD33" s="33"/>
    </row>
    <row r="34" spans="1:56" ht="11.85" customHeight="1" x14ac:dyDescent="0.25">
      <c r="A34" s="35"/>
      <c r="B34" s="225"/>
      <c r="C34" s="225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7"/>
      <c r="Q34" s="227"/>
      <c r="R34" s="227"/>
      <c r="S34" s="227"/>
      <c r="T34" s="229"/>
      <c r="U34" s="229"/>
      <c r="V34" s="230"/>
      <c r="W34" s="230"/>
      <c r="X34" s="230"/>
      <c r="Y34" s="240"/>
      <c r="Z34" s="240"/>
      <c r="AA34" s="240"/>
      <c r="AB34" s="240"/>
      <c r="AC34" s="240"/>
      <c r="AD34" s="240"/>
      <c r="AE34" s="228" t="s">
        <v>17</v>
      </c>
      <c r="AF34" s="228"/>
      <c r="AG34" s="242" t="str">
        <f t="shared" ref="AG34" si="4">IF(Y34="","","％")</f>
        <v/>
      </c>
      <c r="AH34" s="242"/>
      <c r="AI34" s="243"/>
      <c r="AJ34" s="243"/>
      <c r="AK34" s="243"/>
      <c r="AL34" s="243"/>
      <c r="AM34" s="243"/>
      <c r="AN34" s="243"/>
      <c r="AO34" s="245"/>
      <c r="AP34" s="246"/>
      <c r="AQ34" s="246"/>
      <c r="AR34" s="246"/>
      <c r="AS34" s="246"/>
      <c r="AT34" s="246"/>
      <c r="AU34" s="247"/>
      <c r="AV34" s="5"/>
      <c r="AW34" s="203">
        <v>414</v>
      </c>
      <c r="AX34" s="204">
        <v>414</v>
      </c>
      <c r="AY34" s="31" t="s">
        <v>51</v>
      </c>
      <c r="AZ34" s="31"/>
      <c r="BA34" s="32"/>
      <c r="BB34" s="32"/>
      <c r="BC34" s="32"/>
      <c r="BD34" s="33"/>
    </row>
    <row r="35" spans="1:56" ht="11.85" customHeight="1" x14ac:dyDescent="0.25">
      <c r="A35" s="35"/>
      <c r="B35" s="225"/>
      <c r="C35" s="225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7"/>
      <c r="Q35" s="227"/>
      <c r="R35" s="227"/>
      <c r="S35" s="227"/>
      <c r="T35" s="229"/>
      <c r="U35" s="229"/>
      <c r="V35" s="230"/>
      <c r="W35" s="230"/>
      <c r="X35" s="230"/>
      <c r="Y35" s="230"/>
      <c r="Z35" s="230"/>
      <c r="AA35" s="230"/>
      <c r="AB35" s="230"/>
      <c r="AC35" s="230"/>
      <c r="AD35" s="230"/>
      <c r="AE35" s="229"/>
      <c r="AF35" s="229"/>
      <c r="AG35" s="242"/>
      <c r="AH35" s="242"/>
      <c r="AI35" s="244"/>
      <c r="AJ35" s="244"/>
      <c r="AK35" s="244"/>
      <c r="AL35" s="244"/>
      <c r="AM35" s="244"/>
      <c r="AN35" s="244"/>
      <c r="AO35" s="245"/>
      <c r="AP35" s="246"/>
      <c r="AQ35" s="246"/>
      <c r="AR35" s="246"/>
      <c r="AS35" s="246"/>
      <c r="AT35" s="246"/>
      <c r="AU35" s="247"/>
      <c r="AV35" s="5"/>
      <c r="AW35" s="203">
        <v>415</v>
      </c>
      <c r="AX35" s="204">
        <v>415</v>
      </c>
      <c r="AY35" s="31" t="s">
        <v>52</v>
      </c>
      <c r="AZ35" s="31"/>
      <c r="BA35" s="32"/>
      <c r="BB35" s="32"/>
      <c r="BC35" s="32"/>
      <c r="BD35" s="33"/>
    </row>
    <row r="36" spans="1:56" ht="11.85" customHeight="1" x14ac:dyDescent="0.25">
      <c r="A36" s="35"/>
      <c r="B36" s="225"/>
      <c r="C36" s="225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7"/>
      <c r="Q36" s="227"/>
      <c r="R36" s="227"/>
      <c r="S36" s="227"/>
      <c r="T36" s="229"/>
      <c r="U36" s="229"/>
      <c r="V36" s="230"/>
      <c r="W36" s="230"/>
      <c r="X36" s="230"/>
      <c r="Y36" s="240"/>
      <c r="Z36" s="240"/>
      <c r="AA36" s="240"/>
      <c r="AB36" s="240"/>
      <c r="AC36" s="240"/>
      <c r="AD36" s="240"/>
      <c r="AE36" s="228" t="s">
        <v>17</v>
      </c>
      <c r="AF36" s="228"/>
      <c r="AG36" s="242" t="str">
        <f t="shared" ref="AG36" si="5">IF(Y36="","","％")</f>
        <v/>
      </c>
      <c r="AH36" s="242"/>
      <c r="AI36" s="243"/>
      <c r="AJ36" s="243"/>
      <c r="AK36" s="243"/>
      <c r="AL36" s="243"/>
      <c r="AM36" s="243"/>
      <c r="AN36" s="243"/>
      <c r="AO36" s="245"/>
      <c r="AP36" s="246"/>
      <c r="AQ36" s="246"/>
      <c r="AR36" s="246"/>
      <c r="AS36" s="246"/>
      <c r="AT36" s="246"/>
      <c r="AU36" s="247"/>
      <c r="AV36" s="5"/>
      <c r="AW36" s="203">
        <v>416</v>
      </c>
      <c r="AX36" s="204">
        <v>416</v>
      </c>
      <c r="AY36" s="31" t="s">
        <v>53</v>
      </c>
      <c r="AZ36" s="31"/>
      <c r="BA36" s="32"/>
      <c r="BB36" s="32"/>
      <c r="BC36" s="32"/>
      <c r="BD36" s="33"/>
    </row>
    <row r="37" spans="1:56" ht="11.85" customHeight="1" x14ac:dyDescent="0.25">
      <c r="A37" s="35"/>
      <c r="B37" s="225"/>
      <c r="C37" s="225"/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7"/>
      <c r="Q37" s="227"/>
      <c r="R37" s="227"/>
      <c r="S37" s="227"/>
      <c r="T37" s="229"/>
      <c r="U37" s="229"/>
      <c r="V37" s="230"/>
      <c r="W37" s="230"/>
      <c r="X37" s="230"/>
      <c r="Y37" s="230"/>
      <c r="Z37" s="230"/>
      <c r="AA37" s="230"/>
      <c r="AB37" s="230"/>
      <c r="AC37" s="230"/>
      <c r="AD37" s="230"/>
      <c r="AE37" s="229"/>
      <c r="AF37" s="229"/>
      <c r="AG37" s="242"/>
      <c r="AH37" s="242"/>
      <c r="AI37" s="244"/>
      <c r="AJ37" s="244"/>
      <c r="AK37" s="244"/>
      <c r="AL37" s="244"/>
      <c r="AM37" s="244"/>
      <c r="AN37" s="244"/>
      <c r="AO37" s="245"/>
      <c r="AP37" s="246"/>
      <c r="AQ37" s="246"/>
      <c r="AR37" s="246"/>
      <c r="AS37" s="246"/>
      <c r="AT37" s="246"/>
      <c r="AU37" s="247"/>
      <c r="AV37" s="5"/>
      <c r="AW37" s="203">
        <v>417</v>
      </c>
      <c r="AX37" s="204">
        <v>417</v>
      </c>
      <c r="AY37" s="31" t="s">
        <v>54</v>
      </c>
      <c r="AZ37" s="31"/>
      <c r="BA37" s="32"/>
      <c r="BB37" s="32"/>
      <c r="BC37" s="32"/>
      <c r="BD37" s="33"/>
    </row>
    <row r="38" spans="1:56" ht="11.85" customHeight="1" x14ac:dyDescent="0.25">
      <c r="A38" s="35"/>
      <c r="B38" s="225"/>
      <c r="C38" s="225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7"/>
      <c r="Q38" s="227"/>
      <c r="R38" s="227"/>
      <c r="S38" s="227"/>
      <c r="T38" s="229"/>
      <c r="U38" s="229"/>
      <c r="V38" s="230"/>
      <c r="W38" s="230"/>
      <c r="X38" s="230"/>
      <c r="Y38" s="240"/>
      <c r="Z38" s="240"/>
      <c r="AA38" s="240"/>
      <c r="AB38" s="240"/>
      <c r="AC38" s="240"/>
      <c r="AD38" s="240"/>
      <c r="AE38" s="228" t="s">
        <v>17</v>
      </c>
      <c r="AF38" s="228"/>
      <c r="AG38" s="242" t="str">
        <f t="shared" ref="AG38" si="6">IF(Y38="","","％")</f>
        <v/>
      </c>
      <c r="AH38" s="242"/>
      <c r="AI38" s="243"/>
      <c r="AJ38" s="243"/>
      <c r="AK38" s="243"/>
      <c r="AL38" s="243"/>
      <c r="AM38" s="243"/>
      <c r="AN38" s="243"/>
      <c r="AO38" s="245"/>
      <c r="AP38" s="246"/>
      <c r="AQ38" s="246"/>
      <c r="AR38" s="246"/>
      <c r="AS38" s="246"/>
      <c r="AT38" s="246"/>
      <c r="AU38" s="247"/>
      <c r="AV38" s="5"/>
      <c r="AW38" s="203">
        <v>418</v>
      </c>
      <c r="AX38" s="204">
        <v>418</v>
      </c>
      <c r="AY38" s="31" t="s">
        <v>55</v>
      </c>
      <c r="AZ38" s="31"/>
      <c r="BA38" s="32"/>
      <c r="BB38" s="32"/>
      <c r="BC38" s="32"/>
      <c r="BD38" s="33"/>
    </row>
    <row r="39" spans="1:56" ht="11.85" customHeight="1" x14ac:dyDescent="0.25">
      <c r="A39" s="35"/>
      <c r="B39" s="225"/>
      <c r="C39" s="225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7"/>
      <c r="Q39" s="227"/>
      <c r="R39" s="227"/>
      <c r="S39" s="227"/>
      <c r="T39" s="229"/>
      <c r="U39" s="229"/>
      <c r="V39" s="230"/>
      <c r="W39" s="230"/>
      <c r="X39" s="230"/>
      <c r="Y39" s="230"/>
      <c r="Z39" s="230"/>
      <c r="AA39" s="230"/>
      <c r="AB39" s="230"/>
      <c r="AC39" s="230"/>
      <c r="AD39" s="230"/>
      <c r="AE39" s="229"/>
      <c r="AF39" s="229"/>
      <c r="AG39" s="242"/>
      <c r="AH39" s="242"/>
      <c r="AI39" s="244"/>
      <c r="AJ39" s="244"/>
      <c r="AK39" s="244"/>
      <c r="AL39" s="244"/>
      <c r="AM39" s="244"/>
      <c r="AN39" s="244"/>
      <c r="AO39" s="245"/>
      <c r="AP39" s="246"/>
      <c r="AQ39" s="246"/>
      <c r="AR39" s="246"/>
      <c r="AS39" s="246"/>
      <c r="AT39" s="246"/>
      <c r="AU39" s="247"/>
      <c r="AV39" s="5"/>
      <c r="AW39" s="203">
        <v>419</v>
      </c>
      <c r="AX39" s="204">
        <v>419</v>
      </c>
      <c r="AY39" s="31" t="s">
        <v>56</v>
      </c>
      <c r="AZ39" s="31"/>
      <c r="BA39" s="32"/>
      <c r="BB39" s="32"/>
      <c r="BC39" s="32"/>
      <c r="BD39" s="33"/>
    </row>
    <row r="40" spans="1:56" ht="11.85" customHeight="1" x14ac:dyDescent="0.25">
      <c r="A40" s="35"/>
      <c r="B40" s="225"/>
      <c r="C40" s="225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7"/>
      <c r="Q40" s="227"/>
      <c r="R40" s="227"/>
      <c r="S40" s="227"/>
      <c r="T40" s="229"/>
      <c r="U40" s="229"/>
      <c r="V40" s="230"/>
      <c r="W40" s="230"/>
      <c r="X40" s="230"/>
      <c r="Y40" s="240"/>
      <c r="Z40" s="240"/>
      <c r="AA40" s="240"/>
      <c r="AB40" s="240"/>
      <c r="AC40" s="240"/>
      <c r="AD40" s="240"/>
      <c r="AE40" s="228" t="s">
        <v>17</v>
      </c>
      <c r="AF40" s="228"/>
      <c r="AG40" s="242" t="str">
        <f t="shared" ref="AG40" si="7">IF(Y40="","","％")</f>
        <v/>
      </c>
      <c r="AH40" s="242"/>
      <c r="AI40" s="243"/>
      <c r="AJ40" s="243"/>
      <c r="AK40" s="243"/>
      <c r="AL40" s="243"/>
      <c r="AM40" s="243"/>
      <c r="AN40" s="243"/>
      <c r="AO40" s="245"/>
      <c r="AP40" s="246"/>
      <c r="AQ40" s="246"/>
      <c r="AR40" s="246"/>
      <c r="AS40" s="246"/>
      <c r="AT40" s="246"/>
      <c r="AU40" s="247"/>
      <c r="AV40" s="5"/>
      <c r="AW40" s="203">
        <v>420</v>
      </c>
      <c r="AX40" s="204">
        <v>420</v>
      </c>
      <c r="AY40" s="31" t="s">
        <v>57</v>
      </c>
      <c r="AZ40" s="31"/>
      <c r="BA40" s="32"/>
      <c r="BB40" s="32"/>
      <c r="BC40" s="32"/>
      <c r="BD40" s="33"/>
    </row>
    <row r="41" spans="1:56" ht="11.85" customHeight="1" x14ac:dyDescent="0.25">
      <c r="A41" s="35"/>
      <c r="B41" s="225"/>
      <c r="C41" s="225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7"/>
      <c r="Q41" s="227"/>
      <c r="R41" s="227"/>
      <c r="S41" s="227"/>
      <c r="T41" s="229"/>
      <c r="U41" s="229"/>
      <c r="V41" s="230"/>
      <c r="W41" s="230"/>
      <c r="X41" s="230"/>
      <c r="Y41" s="230"/>
      <c r="Z41" s="230"/>
      <c r="AA41" s="230"/>
      <c r="AB41" s="230"/>
      <c r="AC41" s="230"/>
      <c r="AD41" s="230"/>
      <c r="AE41" s="229"/>
      <c r="AF41" s="229"/>
      <c r="AG41" s="242"/>
      <c r="AH41" s="242"/>
      <c r="AI41" s="244"/>
      <c r="AJ41" s="244"/>
      <c r="AK41" s="244"/>
      <c r="AL41" s="244"/>
      <c r="AM41" s="244"/>
      <c r="AN41" s="244"/>
      <c r="AO41" s="245"/>
      <c r="AP41" s="246"/>
      <c r="AQ41" s="246"/>
      <c r="AR41" s="246"/>
      <c r="AS41" s="246"/>
      <c r="AT41" s="246"/>
      <c r="AU41" s="247"/>
      <c r="AV41" s="5"/>
      <c r="AW41" s="203">
        <v>421</v>
      </c>
      <c r="AX41" s="204">
        <v>421</v>
      </c>
      <c r="AY41" s="31" t="s">
        <v>58</v>
      </c>
      <c r="AZ41" s="31"/>
      <c r="BA41" s="32"/>
      <c r="BB41" s="32"/>
      <c r="BC41" s="32"/>
      <c r="BD41" s="33"/>
    </row>
    <row r="42" spans="1:56" ht="11.85" customHeight="1" x14ac:dyDescent="0.25">
      <c r="A42" s="35"/>
      <c r="B42" s="225"/>
      <c r="C42" s="225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7"/>
      <c r="Q42" s="227"/>
      <c r="R42" s="227"/>
      <c r="S42" s="227"/>
      <c r="T42" s="229"/>
      <c r="U42" s="229"/>
      <c r="V42" s="230"/>
      <c r="W42" s="230"/>
      <c r="X42" s="230"/>
      <c r="Y42" s="240"/>
      <c r="Z42" s="240"/>
      <c r="AA42" s="240"/>
      <c r="AB42" s="240"/>
      <c r="AC42" s="240"/>
      <c r="AD42" s="240"/>
      <c r="AE42" s="228" t="s">
        <v>17</v>
      </c>
      <c r="AF42" s="228"/>
      <c r="AG42" s="242" t="str">
        <f t="shared" ref="AG42" si="8">IF(Y42="","","％")</f>
        <v/>
      </c>
      <c r="AH42" s="242"/>
      <c r="AI42" s="243"/>
      <c r="AJ42" s="243"/>
      <c r="AK42" s="243"/>
      <c r="AL42" s="243"/>
      <c r="AM42" s="243"/>
      <c r="AN42" s="243"/>
      <c r="AO42" s="245"/>
      <c r="AP42" s="246"/>
      <c r="AQ42" s="246"/>
      <c r="AR42" s="246"/>
      <c r="AS42" s="246"/>
      <c r="AT42" s="246"/>
      <c r="AU42" s="247"/>
      <c r="AV42" s="5"/>
      <c r="AW42" s="203">
        <v>423</v>
      </c>
      <c r="AX42" s="204">
        <v>423</v>
      </c>
      <c r="AY42" s="31" t="s">
        <v>59</v>
      </c>
      <c r="AZ42" s="31"/>
      <c r="BA42" s="32"/>
      <c r="BB42" s="32"/>
      <c r="BC42" s="32"/>
      <c r="BD42" s="33"/>
    </row>
    <row r="43" spans="1:56" ht="11.85" customHeight="1" x14ac:dyDescent="0.25">
      <c r="A43" s="35"/>
      <c r="B43" s="261"/>
      <c r="C43" s="261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3"/>
      <c r="Q43" s="263"/>
      <c r="R43" s="263"/>
      <c r="S43" s="263"/>
      <c r="T43" s="253"/>
      <c r="U43" s="253"/>
      <c r="V43" s="264"/>
      <c r="W43" s="264"/>
      <c r="X43" s="264"/>
      <c r="Y43" s="264"/>
      <c r="Z43" s="264"/>
      <c r="AA43" s="264"/>
      <c r="AB43" s="264"/>
      <c r="AC43" s="264"/>
      <c r="AD43" s="264"/>
      <c r="AE43" s="253"/>
      <c r="AF43" s="253"/>
      <c r="AG43" s="254"/>
      <c r="AH43" s="254"/>
      <c r="AI43" s="255"/>
      <c r="AJ43" s="255"/>
      <c r="AK43" s="255"/>
      <c r="AL43" s="255"/>
      <c r="AM43" s="255"/>
      <c r="AN43" s="255"/>
      <c r="AO43" s="256"/>
      <c r="AP43" s="257"/>
      <c r="AQ43" s="257"/>
      <c r="AR43" s="257"/>
      <c r="AS43" s="257"/>
      <c r="AT43" s="257"/>
      <c r="AU43" s="258"/>
      <c r="AV43" s="5"/>
      <c r="AW43" s="259">
        <v>424</v>
      </c>
      <c r="AX43" s="260">
        <v>424</v>
      </c>
      <c r="AY43" s="63" t="s">
        <v>60</v>
      </c>
      <c r="AZ43" s="63"/>
      <c r="BA43" s="64"/>
      <c r="BB43" s="64"/>
      <c r="BC43" s="64"/>
      <c r="BD43" s="65"/>
    </row>
  </sheetData>
  <sheetProtection algorithmName="SHA-512" hashValue="HiGfsOj/pIfxiOxEJclUs3dxDw2c3J0Jh85XbviHn6uT4sjaQq8Fkq0CqoZhwdSkRX247Mqn5r5PzdXaHqXcDg==" saltValue="ebdhWuP7Qbcz/uQdFxIebg==" spinCount="100000" sheet="1" objects="1" scenarios="1"/>
  <mergeCells count="215">
    <mergeCell ref="AO6:AQ6"/>
    <mergeCell ref="AR6:BD6"/>
    <mergeCell ref="AE42:AF43"/>
    <mergeCell ref="AG42:AH43"/>
    <mergeCell ref="AI42:AN43"/>
    <mergeCell ref="AO42:AU43"/>
    <mergeCell ref="AW42:AX42"/>
    <mergeCell ref="AW43:AX43"/>
    <mergeCell ref="B42:C43"/>
    <mergeCell ref="D42:O43"/>
    <mergeCell ref="P42:S43"/>
    <mergeCell ref="T42:U43"/>
    <mergeCell ref="V42:X43"/>
    <mergeCell ref="Y42:AD43"/>
    <mergeCell ref="AE40:AF41"/>
    <mergeCell ref="AG40:AH41"/>
    <mergeCell ref="AI40:AN41"/>
    <mergeCell ref="AO40:AU41"/>
    <mergeCell ref="AW40:AX40"/>
    <mergeCell ref="AW41:AX41"/>
    <mergeCell ref="B40:C41"/>
    <mergeCell ref="D40:O41"/>
    <mergeCell ref="P40:S41"/>
    <mergeCell ref="T40:U41"/>
    <mergeCell ref="V40:X41"/>
    <mergeCell ref="Y40:AD41"/>
    <mergeCell ref="AE38:AF39"/>
    <mergeCell ref="AG38:AH39"/>
    <mergeCell ref="AI38:AN39"/>
    <mergeCell ref="AO38:AU39"/>
    <mergeCell ref="AW38:AX38"/>
    <mergeCell ref="AW39:AX39"/>
    <mergeCell ref="B38:C39"/>
    <mergeCell ref="D38:O39"/>
    <mergeCell ref="P38:S39"/>
    <mergeCell ref="T38:U39"/>
    <mergeCell ref="V38:X39"/>
    <mergeCell ref="Y38:AD39"/>
    <mergeCell ref="AE36:AF37"/>
    <mergeCell ref="AG36:AH37"/>
    <mergeCell ref="AI36:AN37"/>
    <mergeCell ref="AO36:AU37"/>
    <mergeCell ref="AW36:AX36"/>
    <mergeCell ref="AW37:AX37"/>
    <mergeCell ref="B36:C37"/>
    <mergeCell ref="D36:O37"/>
    <mergeCell ref="P36:S37"/>
    <mergeCell ref="T36:U37"/>
    <mergeCell ref="V36:X37"/>
    <mergeCell ref="Y36:AD37"/>
    <mergeCell ref="AE34:AF35"/>
    <mergeCell ref="AG34:AH35"/>
    <mergeCell ref="AI34:AN35"/>
    <mergeCell ref="AO34:AU35"/>
    <mergeCell ref="AW34:AX34"/>
    <mergeCell ref="AW35:AX35"/>
    <mergeCell ref="B34:C35"/>
    <mergeCell ref="D34:O35"/>
    <mergeCell ref="P34:S35"/>
    <mergeCell ref="T34:U35"/>
    <mergeCell ref="V34:X35"/>
    <mergeCell ref="Y34:AD35"/>
    <mergeCell ref="AE32:AF33"/>
    <mergeCell ref="AG32:AH33"/>
    <mergeCell ref="AI32:AN33"/>
    <mergeCell ref="AO32:AU33"/>
    <mergeCell ref="AW32:AX32"/>
    <mergeCell ref="AW33:AX33"/>
    <mergeCell ref="B32:C33"/>
    <mergeCell ref="D32:O33"/>
    <mergeCell ref="P32:S33"/>
    <mergeCell ref="T32:U33"/>
    <mergeCell ref="V32:X33"/>
    <mergeCell ref="Y32:AD33"/>
    <mergeCell ref="AO30:AU31"/>
    <mergeCell ref="AW30:AX30"/>
    <mergeCell ref="AW31:AX31"/>
    <mergeCell ref="B30:C31"/>
    <mergeCell ref="D30:O31"/>
    <mergeCell ref="P30:S31"/>
    <mergeCell ref="T30:U31"/>
    <mergeCell ref="V30:X31"/>
    <mergeCell ref="Y30:AD31"/>
    <mergeCell ref="B28:C29"/>
    <mergeCell ref="D28:O29"/>
    <mergeCell ref="P28:S29"/>
    <mergeCell ref="T28:U29"/>
    <mergeCell ref="V28:X29"/>
    <mergeCell ref="Y28:AD29"/>
    <mergeCell ref="AE30:AF31"/>
    <mergeCell ref="AG30:AH31"/>
    <mergeCell ref="AI30:AN31"/>
    <mergeCell ref="AO24:AU25"/>
    <mergeCell ref="AW24:AX24"/>
    <mergeCell ref="AW25:AX25"/>
    <mergeCell ref="AE28:AF29"/>
    <mergeCell ref="AG28:AH29"/>
    <mergeCell ref="AI28:AN29"/>
    <mergeCell ref="AO28:AU29"/>
    <mergeCell ref="AW28:AX28"/>
    <mergeCell ref="AW29:AX29"/>
    <mergeCell ref="B26:C27"/>
    <mergeCell ref="D26:O27"/>
    <mergeCell ref="P26:S27"/>
    <mergeCell ref="T26:U27"/>
    <mergeCell ref="V26:X27"/>
    <mergeCell ref="AO22:AU23"/>
    <mergeCell ref="AW22:AX22"/>
    <mergeCell ref="AW23:AX23"/>
    <mergeCell ref="B24:C25"/>
    <mergeCell ref="D24:O25"/>
    <mergeCell ref="P24:S25"/>
    <mergeCell ref="T24:U25"/>
    <mergeCell ref="V24:X25"/>
    <mergeCell ref="Y24:AD25"/>
    <mergeCell ref="AE24:AF25"/>
    <mergeCell ref="Y26:AD27"/>
    <mergeCell ref="AE26:AF27"/>
    <mergeCell ref="AG26:AH27"/>
    <mergeCell ref="AI26:AN27"/>
    <mergeCell ref="AO26:AU27"/>
    <mergeCell ref="AW26:AX26"/>
    <mergeCell ref="AW27:AX27"/>
    <mergeCell ref="AG24:AH25"/>
    <mergeCell ref="AI24:AN25"/>
    <mergeCell ref="B21:E21"/>
    <mergeCell ref="AW21:AX21"/>
    <mergeCell ref="B22:C23"/>
    <mergeCell ref="D22:O23"/>
    <mergeCell ref="P22:S23"/>
    <mergeCell ref="T22:U23"/>
    <mergeCell ref="V22:X23"/>
    <mergeCell ref="Y22:AD23"/>
    <mergeCell ref="AE22:AH23"/>
    <mergeCell ref="AI22:AN23"/>
    <mergeCell ref="G19:L20"/>
    <mergeCell ref="M19:R20"/>
    <mergeCell ref="S19:X20"/>
    <mergeCell ref="Y19:AD20"/>
    <mergeCell ref="AE19:AJ20"/>
    <mergeCell ref="AW19:AX19"/>
    <mergeCell ref="AW20:AX20"/>
    <mergeCell ref="G16:J17"/>
    <mergeCell ref="K16:P17"/>
    <mergeCell ref="Q16:Q17"/>
    <mergeCell ref="AI16:AI17"/>
    <mergeCell ref="AJ16:AJ17"/>
    <mergeCell ref="G18:L18"/>
    <mergeCell ref="M18:R18"/>
    <mergeCell ref="S18:X18"/>
    <mergeCell ref="Y18:AD18"/>
    <mergeCell ref="AE18:AJ18"/>
    <mergeCell ref="AB16:AB17"/>
    <mergeCell ref="AC16:AF17"/>
    <mergeCell ref="AV11:BC11"/>
    <mergeCell ref="AH12:AJ12"/>
    <mergeCell ref="AK12:AR12"/>
    <mergeCell ref="B13:F20"/>
    <mergeCell ref="G13:J13"/>
    <mergeCell ref="K13:Q13"/>
    <mergeCell ref="S13:U13"/>
    <mergeCell ref="W13:Z13"/>
    <mergeCell ref="AA13:AB13"/>
    <mergeCell ref="AC13:AF13"/>
    <mergeCell ref="AM13:AR13"/>
    <mergeCell ref="G15:J15"/>
    <mergeCell ref="K15:P15"/>
    <mergeCell ref="S15:U15"/>
    <mergeCell ref="W15:Z15"/>
    <mergeCell ref="AB15:AC15"/>
    <mergeCell ref="AK15:BD15"/>
    <mergeCell ref="G14:J14"/>
    <mergeCell ref="K14:P14"/>
    <mergeCell ref="S14:U14"/>
    <mergeCell ref="W14:Z14"/>
    <mergeCell ref="AA14:AB14"/>
    <mergeCell ref="AC14:AF14"/>
    <mergeCell ref="AW18:AX18"/>
    <mergeCell ref="F8:Q8"/>
    <mergeCell ref="AK8:BD8"/>
    <mergeCell ref="F9:Q9"/>
    <mergeCell ref="S9:W10"/>
    <mergeCell ref="X9:AF10"/>
    <mergeCell ref="AH9:AJ10"/>
    <mergeCell ref="AK9:BD9"/>
    <mergeCell ref="B4:L5"/>
    <mergeCell ref="B7:E9"/>
    <mergeCell ref="F7:Q7"/>
    <mergeCell ref="S7:W8"/>
    <mergeCell ref="X7:AF8"/>
    <mergeCell ref="AH7:AJ8"/>
    <mergeCell ref="AL7:AP7"/>
    <mergeCell ref="AQ7:BD7"/>
    <mergeCell ref="B10:E11"/>
    <mergeCell ref="F10:Q11"/>
    <mergeCell ref="AK10:BB10"/>
    <mergeCell ref="BC10:BD10"/>
    <mergeCell ref="S11:W12"/>
    <mergeCell ref="X11:AF12"/>
    <mergeCell ref="AH11:AJ11"/>
    <mergeCell ref="AK11:AR11"/>
    <mergeCell ref="AS11:AU11"/>
    <mergeCell ref="S2:AF3"/>
    <mergeCell ref="AK2:AN2"/>
    <mergeCell ref="AO2:AR2"/>
    <mergeCell ref="AS2:BD2"/>
    <mergeCell ref="B3:N3"/>
    <mergeCell ref="AK3:AN4"/>
    <mergeCell ref="AO3:AR4"/>
    <mergeCell ref="AS3:AV4"/>
    <mergeCell ref="AW3:AZ4"/>
    <mergeCell ref="BA3:BD4"/>
    <mergeCell ref="O3:R4"/>
    <mergeCell ref="S4:T4"/>
    <mergeCell ref="U4:Z4"/>
  </mergeCells>
  <phoneticPr fontId="1"/>
  <dataValidations count="1">
    <dataValidation type="list" allowBlank="1" showInputMessage="1" showErrorMessage="1" sqref="AE24:AF43" xr:uid="{75ABED0A-0317-4265-9873-FD7275AC7C1A}">
      <formula1>"　,10,軽8,不・非"</formula1>
    </dataValidation>
  </dataValidations>
  <pageMargins left="0.23622047244094491" right="0.23622047244094491" top="0.55118110236220474" bottom="0.15748031496062992" header="0.31496062992125984" footer="0.31496062992125984"/>
  <pageSetup paperSize="9" scale="98" orientation="landscape" blackAndWhite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F15F5-F483-4D9F-8F23-DAD277FA602C}">
  <sheetPr codeName="Sheet3">
    <tabColor rgb="FF00B0F0"/>
  </sheetPr>
  <dimension ref="A1:AA19"/>
  <sheetViews>
    <sheetView showGridLines="0" workbookViewId="0">
      <selection activeCell="I15" sqref="I15:J15"/>
    </sheetView>
  </sheetViews>
  <sheetFormatPr defaultRowHeight="18.75" x14ac:dyDescent="0.4"/>
  <cols>
    <col min="1" max="5" width="9" style="67"/>
    <col min="6" max="6" width="11.5" style="67" customWidth="1"/>
    <col min="7" max="7" width="2.625" style="68" customWidth="1"/>
    <col min="8" max="8" width="13.625" style="68" customWidth="1"/>
    <col min="9" max="9" width="16.625" style="68" customWidth="1"/>
    <col min="10" max="10" width="20.75" style="68" customWidth="1"/>
    <col min="11" max="11" width="0.625" style="68" customWidth="1"/>
    <col min="12" max="12" width="2.625" style="68" customWidth="1"/>
    <col min="13" max="13" width="13.625" style="68" customWidth="1"/>
    <col min="14" max="15" width="10.625" style="68" customWidth="1"/>
    <col min="16" max="16" width="12.75" style="68" customWidth="1"/>
    <col min="17" max="17" width="1" customWidth="1"/>
    <col min="18" max="18" width="10.625" hidden="1" customWidth="1"/>
  </cols>
  <sheetData>
    <row r="1" spans="1:27" x14ac:dyDescent="0.4">
      <c r="A1" s="66"/>
      <c r="B1" s="66"/>
      <c r="C1" s="66"/>
      <c r="D1" s="66"/>
      <c r="E1" s="66"/>
      <c r="L1" s="69"/>
    </row>
    <row r="2" spans="1:27" x14ac:dyDescent="0.4">
      <c r="A2" s="272" t="s">
        <v>116</v>
      </c>
      <c r="B2" s="273"/>
      <c r="C2" s="273"/>
      <c r="D2" s="273"/>
      <c r="E2" s="273"/>
      <c r="F2" s="274"/>
      <c r="G2" s="68" t="s">
        <v>76</v>
      </c>
      <c r="H2" s="70" t="s">
        <v>83</v>
      </c>
      <c r="I2" s="265"/>
      <c r="J2" s="266"/>
      <c r="K2" s="71"/>
      <c r="L2" s="68" t="s">
        <v>96</v>
      </c>
      <c r="M2" s="70" t="s">
        <v>97</v>
      </c>
      <c r="N2" s="277"/>
      <c r="O2" s="277"/>
      <c r="P2" s="70" t="s">
        <v>98</v>
      </c>
    </row>
    <row r="3" spans="1:27" x14ac:dyDescent="0.4">
      <c r="A3" s="72" t="s">
        <v>112</v>
      </c>
      <c r="B3" s="73"/>
      <c r="C3" s="73"/>
      <c r="D3" s="73"/>
      <c r="E3" s="73"/>
      <c r="F3" s="74"/>
      <c r="H3" s="70" t="s">
        <v>69</v>
      </c>
      <c r="I3" s="265"/>
      <c r="J3" s="266"/>
      <c r="K3" s="71"/>
      <c r="M3" s="70" t="s">
        <v>139</v>
      </c>
      <c r="N3" s="278"/>
      <c r="O3" s="278"/>
    </row>
    <row r="4" spans="1:27" x14ac:dyDescent="0.4">
      <c r="A4" s="72" t="s">
        <v>134</v>
      </c>
      <c r="B4" s="73"/>
      <c r="C4" s="73"/>
      <c r="D4" s="73"/>
      <c r="E4" s="73"/>
      <c r="F4" s="74"/>
      <c r="H4" s="270"/>
      <c r="I4" s="270"/>
      <c r="J4" s="270"/>
      <c r="K4" s="71"/>
      <c r="M4" s="75"/>
      <c r="N4" s="279"/>
      <c r="O4" s="279"/>
    </row>
    <row r="5" spans="1:27" x14ac:dyDescent="0.4">
      <c r="A5" s="72" t="s">
        <v>135</v>
      </c>
      <c r="B5" s="73"/>
      <c r="C5" s="73"/>
      <c r="D5" s="73"/>
      <c r="E5" s="73"/>
      <c r="F5" s="74"/>
      <c r="G5" s="68" t="s">
        <v>77</v>
      </c>
      <c r="H5" s="70" t="s">
        <v>68</v>
      </c>
      <c r="I5" s="265"/>
      <c r="J5" s="266"/>
      <c r="K5" s="71"/>
      <c r="L5" s="68" t="s">
        <v>95</v>
      </c>
      <c r="M5" s="70" t="s">
        <v>102</v>
      </c>
      <c r="N5" s="82" t="s">
        <v>17</v>
      </c>
      <c r="O5" s="68" t="s">
        <v>103</v>
      </c>
    </row>
    <row r="6" spans="1:27" x14ac:dyDescent="0.4">
      <c r="A6" s="72" t="s">
        <v>109</v>
      </c>
      <c r="B6" s="73"/>
      <c r="C6" s="73"/>
      <c r="D6" s="73"/>
      <c r="E6" s="73"/>
      <c r="F6" s="74"/>
      <c r="H6" s="70" t="s">
        <v>70</v>
      </c>
      <c r="I6" s="265"/>
      <c r="J6" s="266"/>
      <c r="K6" s="71"/>
      <c r="S6" s="271"/>
      <c r="T6" s="271"/>
      <c r="U6" s="271"/>
      <c r="V6" s="271"/>
      <c r="W6" s="271"/>
      <c r="X6" s="271"/>
      <c r="Y6" s="271"/>
      <c r="Z6" s="271"/>
      <c r="AA6" s="271"/>
    </row>
    <row r="7" spans="1:27" x14ac:dyDescent="0.4">
      <c r="A7" s="275" t="s">
        <v>100</v>
      </c>
      <c r="B7" s="276"/>
      <c r="C7" s="276"/>
      <c r="D7" s="276"/>
      <c r="E7" s="73"/>
      <c r="F7" s="74"/>
      <c r="H7" s="70" t="s">
        <v>69</v>
      </c>
      <c r="I7" s="265"/>
      <c r="J7" s="266"/>
      <c r="K7" s="71"/>
      <c r="L7" s="68" t="s">
        <v>108</v>
      </c>
      <c r="M7"/>
      <c r="N7" s="48"/>
      <c r="O7" s="1" t="s">
        <v>114</v>
      </c>
      <c r="P7" s="1"/>
    </row>
    <row r="8" spans="1:27" x14ac:dyDescent="0.4">
      <c r="A8" s="72"/>
      <c r="B8" s="73"/>
      <c r="C8" s="73"/>
      <c r="D8" s="73"/>
      <c r="E8" s="73"/>
      <c r="F8" s="74"/>
      <c r="H8" s="70" t="s">
        <v>10</v>
      </c>
      <c r="I8" s="265"/>
      <c r="J8" s="266"/>
      <c r="K8" s="71"/>
      <c r="M8" s="39"/>
      <c r="N8" s="49" t="s">
        <v>14</v>
      </c>
      <c r="O8" s="49" t="s">
        <v>67</v>
      </c>
      <c r="P8" s="2"/>
      <c r="Q8" s="1"/>
    </row>
    <row r="9" spans="1:27" x14ac:dyDescent="0.4">
      <c r="A9" s="72" t="s">
        <v>113</v>
      </c>
      <c r="B9" s="73"/>
      <c r="C9" s="73"/>
      <c r="D9" s="73"/>
      <c r="E9" s="73"/>
      <c r="F9" s="74"/>
      <c r="H9" s="70" t="s">
        <v>89</v>
      </c>
      <c r="I9" s="79"/>
      <c r="J9" s="80"/>
      <c r="K9" s="71"/>
      <c r="M9" s="50" t="s">
        <v>71</v>
      </c>
      <c r="N9" s="87"/>
      <c r="O9" s="88"/>
      <c r="P9" s="3"/>
      <c r="Q9" s="2"/>
    </row>
    <row r="10" spans="1:27" x14ac:dyDescent="0.4">
      <c r="A10" s="72" t="s">
        <v>130</v>
      </c>
      <c r="B10" s="76"/>
      <c r="C10" s="76"/>
      <c r="D10" s="76"/>
      <c r="E10" s="76"/>
      <c r="F10" s="77"/>
      <c r="H10" s="70" t="s">
        <v>11</v>
      </c>
      <c r="I10" s="265"/>
      <c r="J10" s="266"/>
      <c r="K10" s="71"/>
      <c r="M10" s="55" t="s">
        <v>72</v>
      </c>
      <c r="N10" s="87"/>
      <c r="O10" s="88"/>
      <c r="P10" s="94"/>
      <c r="Q10" s="3"/>
    </row>
    <row r="11" spans="1:27" x14ac:dyDescent="0.4">
      <c r="A11" s="72" t="s">
        <v>138</v>
      </c>
      <c r="B11" s="73"/>
      <c r="C11" s="73"/>
      <c r="D11" s="73"/>
      <c r="E11" s="73"/>
      <c r="F11" s="74"/>
      <c r="H11" s="268" t="s">
        <v>75</v>
      </c>
      <c r="I11" s="269"/>
      <c r="J11" s="81"/>
      <c r="K11" s="71"/>
      <c r="M11" s="55" t="s">
        <v>72</v>
      </c>
      <c r="N11" s="87"/>
      <c r="O11" s="88"/>
      <c r="P11" s="94"/>
      <c r="Q11" s="3"/>
      <c r="R11" t="str">
        <f>_xlfn.CONCAT($N$9," ",N10)</f>
        <v xml:space="preserve"> </v>
      </c>
    </row>
    <row r="12" spans="1:27" x14ac:dyDescent="0.4">
      <c r="A12" s="72"/>
      <c r="B12" s="73"/>
      <c r="C12" s="73"/>
      <c r="D12" s="73"/>
      <c r="E12" s="73"/>
      <c r="F12" s="74"/>
      <c r="H12" s="270"/>
      <c r="I12" s="270"/>
      <c r="J12" s="270"/>
      <c r="K12" s="71"/>
      <c r="M12" s="55" t="s">
        <v>72</v>
      </c>
      <c r="N12" s="87"/>
      <c r="O12" s="88"/>
      <c r="P12" s="94"/>
      <c r="Q12" s="3"/>
      <c r="R12" t="str">
        <f>_xlfn.CONCAT($N$9," ",N10," ",N11)</f>
        <v xml:space="preserve">  </v>
      </c>
    </row>
    <row r="13" spans="1:27" x14ac:dyDescent="0.4">
      <c r="A13" s="72" t="s">
        <v>137</v>
      </c>
      <c r="B13" s="73"/>
      <c r="C13" s="73"/>
      <c r="D13" s="73"/>
      <c r="E13" s="73"/>
      <c r="F13" s="74"/>
      <c r="G13" s="68" t="s">
        <v>78</v>
      </c>
      <c r="H13" s="70" t="s">
        <v>66</v>
      </c>
      <c r="I13" s="267"/>
      <c r="J13" s="267"/>
      <c r="K13" s="71"/>
      <c r="M13" s="55" t="s">
        <v>72</v>
      </c>
      <c r="N13" s="87"/>
      <c r="O13" s="88"/>
      <c r="P13" s="94"/>
      <c r="Q13" s="3"/>
      <c r="R13" t="str">
        <f>_xlfn.CONCAT($N$9," ",N10," ",N11," ",N12)</f>
        <v xml:space="preserve">   </v>
      </c>
    </row>
    <row r="14" spans="1:27" x14ac:dyDescent="0.4">
      <c r="A14" s="72" t="s">
        <v>136</v>
      </c>
      <c r="B14" s="73"/>
      <c r="C14" s="73"/>
      <c r="D14" s="73"/>
      <c r="E14" s="73"/>
      <c r="F14" s="74"/>
      <c r="H14" s="270"/>
      <c r="I14" s="270"/>
      <c r="J14" s="270"/>
      <c r="K14" s="71"/>
      <c r="M14" s="55" t="s">
        <v>72</v>
      </c>
      <c r="N14" s="87"/>
      <c r="O14" s="88"/>
      <c r="P14" s="94"/>
      <c r="Q14" s="3"/>
      <c r="R14" t="str">
        <f>_xlfn.CONCAT($N$9," ",N10," ",N11," ",N12," ",N13)</f>
        <v xml:space="preserve">    </v>
      </c>
    </row>
    <row r="15" spans="1:27" x14ac:dyDescent="0.4">
      <c r="A15" s="72" t="s">
        <v>119</v>
      </c>
      <c r="B15" s="73"/>
      <c r="C15" s="73"/>
      <c r="D15" s="73"/>
      <c r="E15" s="73"/>
      <c r="F15" s="74"/>
      <c r="G15" s="68" t="s">
        <v>79</v>
      </c>
      <c r="H15" s="70" t="s">
        <v>73</v>
      </c>
      <c r="I15" s="267"/>
      <c r="J15" s="267"/>
      <c r="K15" s="71"/>
      <c r="M15" s="55" t="s">
        <v>72</v>
      </c>
      <c r="N15" s="87"/>
      <c r="O15" s="88"/>
      <c r="P15" s="94"/>
      <c r="Q15" s="3"/>
      <c r="R15" t="str">
        <f>_xlfn.CONCAT($N$9," ",N10," ",N11," ",N12," ",N13," ",N14)</f>
        <v xml:space="preserve">     </v>
      </c>
    </row>
    <row r="16" spans="1:27" x14ac:dyDescent="0.4">
      <c r="A16" s="72" t="s">
        <v>111</v>
      </c>
      <c r="B16" s="73"/>
      <c r="C16" s="73"/>
      <c r="D16" s="73"/>
      <c r="E16" s="73"/>
      <c r="F16" s="74"/>
      <c r="H16" s="70" t="s">
        <v>69</v>
      </c>
      <c r="I16" s="267"/>
      <c r="J16" s="267"/>
      <c r="K16" s="71"/>
      <c r="M16" s="55" t="s">
        <v>72</v>
      </c>
      <c r="N16" s="87"/>
      <c r="O16" s="88"/>
      <c r="P16" s="94"/>
      <c r="Q16" s="3"/>
      <c r="R16" t="str">
        <f>_xlfn.CONCAT($N$9," ",N10," ",N11," ",N12," ",N13," ",N14," ",N15)</f>
        <v xml:space="preserve">      </v>
      </c>
    </row>
    <row r="17" spans="1:18" x14ac:dyDescent="0.4">
      <c r="A17" s="72" t="s">
        <v>133</v>
      </c>
      <c r="B17" s="73"/>
      <c r="C17" s="73"/>
      <c r="D17" s="73"/>
      <c r="E17" s="73"/>
      <c r="F17" s="74"/>
      <c r="H17" s="70" t="s">
        <v>74</v>
      </c>
      <c r="I17" s="267"/>
      <c r="J17" s="267"/>
      <c r="K17" s="71"/>
      <c r="M17" s="55" t="s">
        <v>72</v>
      </c>
      <c r="N17" s="87"/>
      <c r="O17" s="88"/>
      <c r="P17" s="94"/>
      <c r="Q17" s="3"/>
      <c r="R17" t="str">
        <f>_xlfn.CONCAT($N$9," ",N10," ",N11," ",N12," ",N13," ",N14," ",N15," ",N16)</f>
        <v xml:space="preserve">       </v>
      </c>
    </row>
    <row r="18" spans="1:18" x14ac:dyDescent="0.4">
      <c r="A18" s="78" t="s">
        <v>120</v>
      </c>
      <c r="B18" s="76"/>
      <c r="C18" s="76"/>
      <c r="D18" s="76"/>
      <c r="E18" s="76"/>
      <c r="F18" s="77"/>
      <c r="H18" s="270"/>
      <c r="I18" s="270"/>
      <c r="J18" s="270"/>
      <c r="K18" s="71"/>
      <c r="M18" s="58" t="s">
        <v>84</v>
      </c>
      <c r="N18" s="59"/>
      <c r="O18" s="60" t="str">
        <f>IF(SUM(O10:O17)=0,"",SUM(O10:O17))</f>
        <v/>
      </c>
      <c r="P18" s="94"/>
      <c r="Q18" s="3"/>
      <c r="R18" t="str">
        <f>_xlfn.CONCAT($N$9," ",N10," ",N11," ",N12," ",N13," ",N14," ",N15," ",N16," ",N17)</f>
        <v xml:space="preserve">        </v>
      </c>
    </row>
    <row r="19" spans="1:18" x14ac:dyDescent="0.4">
      <c r="A19" s="72"/>
      <c r="B19" s="73"/>
      <c r="C19" s="73"/>
      <c r="D19" s="73"/>
      <c r="E19" s="73"/>
      <c r="F19" s="74"/>
      <c r="G19" s="68" t="s">
        <v>80</v>
      </c>
      <c r="H19" s="70" t="s">
        <v>4</v>
      </c>
      <c r="I19" s="267"/>
      <c r="J19" s="267"/>
      <c r="K19" s="71"/>
      <c r="M19" s="49" t="s">
        <v>115</v>
      </c>
      <c r="N19" s="61"/>
      <c r="O19" s="62" t="str">
        <f>IF(SUM(O10:O17)+O9=0,"",SUM(O10:O17)+O9)</f>
        <v/>
      </c>
      <c r="P19" s="86"/>
    </row>
  </sheetData>
  <sheetProtection algorithmName="SHA-512" hashValue="s5HOk+yf1LKglnpLAKQ40b9lIM3ZQHcCbh9EY0fQ1nwOiZSvKSvvk72kpwYvpqkrKFhCkXPxeE8wfSRO0BbVAw==" saltValue="1lKkKv83xU8t0lROJAWdXA==" spinCount="100000" sheet="1" objects="1" scenarios="1"/>
  <mergeCells count="24">
    <mergeCell ref="P10:P18"/>
    <mergeCell ref="S6:AA6"/>
    <mergeCell ref="A2:F2"/>
    <mergeCell ref="I16:J16"/>
    <mergeCell ref="I17:J17"/>
    <mergeCell ref="H18:J18"/>
    <mergeCell ref="I8:J8"/>
    <mergeCell ref="A7:D7"/>
    <mergeCell ref="I2:J2"/>
    <mergeCell ref="N2:O2"/>
    <mergeCell ref="I6:J6"/>
    <mergeCell ref="I7:J7"/>
    <mergeCell ref="I3:J3"/>
    <mergeCell ref="N3:O3"/>
    <mergeCell ref="H4:J4"/>
    <mergeCell ref="N4:O4"/>
    <mergeCell ref="I5:J5"/>
    <mergeCell ref="I19:J19"/>
    <mergeCell ref="I10:J10"/>
    <mergeCell ref="H11:I11"/>
    <mergeCell ref="H12:J12"/>
    <mergeCell ref="I13:J13"/>
    <mergeCell ref="H14:J14"/>
    <mergeCell ref="I15:J15"/>
  </mergeCells>
  <phoneticPr fontId="1"/>
  <dataValidations count="1">
    <dataValidation type="list" allowBlank="1" showInputMessage="1" showErrorMessage="1" sqref="N5:N6" xr:uid="{6DE6E89F-EFE0-4E30-9F3C-6391246E90E7}">
      <formula1>"　,切り捨て,四捨五入,切り上げ"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64BAF-1A91-48D4-A297-83C74A32378D}">
  <sheetPr codeName="Sheet4">
    <tabColor rgb="FF00B0F0"/>
  </sheetPr>
  <dimension ref="A1:BD44"/>
  <sheetViews>
    <sheetView view="pageBreakPreview" zoomScaleNormal="100" zoomScaleSheetLayoutView="100" workbookViewId="0">
      <selection activeCell="AE19" sqref="AE19:AJ20"/>
    </sheetView>
  </sheetViews>
  <sheetFormatPr defaultRowHeight="18.75" x14ac:dyDescent="0.4"/>
  <cols>
    <col min="1" max="1" width="3.125" customWidth="1"/>
    <col min="2" max="36" width="2.625" customWidth="1"/>
    <col min="37" max="56" width="1.875" customWidth="1"/>
  </cols>
  <sheetData>
    <row r="1" spans="1:56" x14ac:dyDescent="0.4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</row>
    <row r="2" spans="1:56" ht="1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103" t="s">
        <v>24</v>
      </c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5"/>
      <c r="AH2" s="5"/>
      <c r="AI2" s="5"/>
      <c r="AJ2" s="5"/>
      <c r="AK2" s="104" t="s">
        <v>23</v>
      </c>
      <c r="AL2" s="104"/>
      <c r="AM2" s="104"/>
      <c r="AN2" s="104"/>
      <c r="AO2" s="104" t="s">
        <v>2</v>
      </c>
      <c r="AP2" s="104"/>
      <c r="AQ2" s="104"/>
      <c r="AR2" s="104"/>
      <c r="AS2" s="104" t="s">
        <v>22</v>
      </c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</row>
    <row r="3" spans="1:56" ht="24" customHeight="1" x14ac:dyDescent="0.4">
      <c r="A3" s="5"/>
      <c r="B3" s="105" t="str">
        <f>IF(請求書情報入力用!I13="","",請求書情報入力用!I13)</f>
        <v/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5"/>
      <c r="P3" s="5"/>
      <c r="Q3" s="5"/>
      <c r="R3" s="5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5"/>
      <c r="AH3" s="5"/>
      <c r="AI3" s="5"/>
      <c r="AJ3" s="5"/>
      <c r="AK3" s="106"/>
      <c r="AL3" s="107"/>
      <c r="AM3" s="107"/>
      <c r="AN3" s="108"/>
      <c r="AO3" s="106"/>
      <c r="AP3" s="107"/>
      <c r="AQ3" s="107"/>
      <c r="AR3" s="108"/>
      <c r="AS3" s="106"/>
      <c r="AT3" s="107"/>
      <c r="AU3" s="107"/>
      <c r="AV3" s="108"/>
      <c r="AW3" s="106"/>
      <c r="AX3" s="107"/>
      <c r="AY3" s="107"/>
      <c r="AZ3" s="108"/>
      <c r="BA3" s="106"/>
      <c r="BB3" s="107"/>
      <c r="BC3" s="107"/>
      <c r="BD3" s="108"/>
    </row>
    <row r="4" spans="1:56" ht="15" customHeight="1" x14ac:dyDescent="0.4">
      <c r="A4" s="5"/>
      <c r="B4" s="130" t="s">
        <v>0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5"/>
      <c r="N4" s="5"/>
      <c r="O4" s="5"/>
      <c r="P4" s="5"/>
      <c r="Q4" s="5"/>
      <c r="R4" s="5"/>
      <c r="S4" s="110" t="s">
        <v>132</v>
      </c>
      <c r="T4" s="110"/>
      <c r="U4" s="118" t="str">
        <f>IF(請求書情報入力用!N2="","",請求書情報入力用!N2)</f>
        <v/>
      </c>
      <c r="V4" s="118"/>
      <c r="W4" s="118"/>
      <c r="X4" s="118"/>
      <c r="Y4" s="118"/>
      <c r="Z4" s="118"/>
      <c r="AA4" s="5" t="s">
        <v>98</v>
      </c>
      <c r="AB4" s="5"/>
      <c r="AC4" s="5"/>
      <c r="AD4" s="5"/>
      <c r="AE4" s="5"/>
      <c r="AF4" s="5"/>
      <c r="AG4" s="5"/>
      <c r="AH4" s="5"/>
      <c r="AI4" s="5"/>
      <c r="AJ4" s="5"/>
      <c r="AK4" s="109"/>
      <c r="AL4" s="110"/>
      <c r="AM4" s="110"/>
      <c r="AN4" s="111"/>
      <c r="AO4" s="109"/>
      <c r="AP4" s="110"/>
      <c r="AQ4" s="110"/>
      <c r="AR4" s="111"/>
      <c r="AS4" s="109"/>
      <c r="AT4" s="110"/>
      <c r="AU4" s="110"/>
      <c r="AV4" s="111"/>
      <c r="AW4" s="109"/>
      <c r="AX4" s="110"/>
      <c r="AY4" s="110"/>
      <c r="AZ4" s="111"/>
      <c r="BA4" s="109"/>
      <c r="BB4" s="110"/>
      <c r="BC4" s="110"/>
      <c r="BD4" s="111"/>
    </row>
    <row r="5" spans="1:56" ht="15" customHeight="1" x14ac:dyDescent="0.4">
      <c r="A5" s="5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5"/>
      <c r="N5" s="5"/>
      <c r="O5" s="5"/>
      <c r="P5" s="5"/>
      <c r="Q5" s="5"/>
      <c r="R5" s="5"/>
      <c r="S5" s="5"/>
      <c r="T5" s="5" t="s">
        <v>1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</row>
    <row r="6" spans="1:56" ht="15.75" customHeight="1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252" t="s">
        <v>132</v>
      </c>
      <c r="AP6" s="252"/>
      <c r="AQ6" s="252"/>
      <c r="AR6" s="252" t="str">
        <f>IF(請求書情報入力用!N3="","",請求書情報入力用!N3)</f>
        <v/>
      </c>
      <c r="AS6" s="252"/>
      <c r="AT6" s="252"/>
      <c r="AU6" s="252"/>
      <c r="AV6" s="252"/>
      <c r="AW6" s="252"/>
      <c r="AX6" s="252"/>
      <c r="AY6" s="252"/>
      <c r="AZ6" s="252"/>
      <c r="BA6" s="252"/>
      <c r="BB6" s="252"/>
      <c r="BC6" s="252"/>
      <c r="BD6" s="252"/>
    </row>
    <row r="7" spans="1:56" ht="15" customHeight="1" x14ac:dyDescent="0.4">
      <c r="A7" s="5"/>
      <c r="B7" s="131" t="s">
        <v>3</v>
      </c>
      <c r="C7" s="131"/>
      <c r="D7" s="131"/>
      <c r="E7" s="131"/>
      <c r="F7" s="133" t="str">
        <f>IF(請求書情報入力用!I15="","",請求書情報入力用!I15)</f>
        <v/>
      </c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5"/>
      <c r="S7" s="134" t="s">
        <v>12</v>
      </c>
      <c r="T7" s="135"/>
      <c r="U7" s="135"/>
      <c r="V7" s="135"/>
      <c r="W7" s="136"/>
      <c r="X7" s="140">
        <f>SUM(Y24:AD43)</f>
        <v>0</v>
      </c>
      <c r="Y7" s="141"/>
      <c r="Z7" s="141"/>
      <c r="AA7" s="141"/>
      <c r="AB7" s="141"/>
      <c r="AC7" s="141"/>
      <c r="AD7" s="141"/>
      <c r="AE7" s="141"/>
      <c r="AF7" s="142"/>
      <c r="AG7" s="5"/>
      <c r="AH7" s="146" t="s">
        <v>7</v>
      </c>
      <c r="AI7" s="146"/>
      <c r="AJ7" s="146"/>
      <c r="AK7" s="7" t="s">
        <v>34</v>
      </c>
      <c r="AL7" s="105" t="str">
        <f>IF(請求書情報入力用!I5="","",請求書情報入力用!I5)</f>
        <v/>
      </c>
      <c r="AM7" s="105"/>
      <c r="AN7" s="105"/>
      <c r="AO7" s="105"/>
      <c r="AP7" s="105"/>
      <c r="AQ7" s="105" t="str">
        <f>IF(請求書情報入力用!I6="","",請求書情報入力用!I6)</f>
        <v/>
      </c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</row>
    <row r="8" spans="1:56" ht="15" customHeight="1" x14ac:dyDescent="0.4">
      <c r="A8" s="5"/>
      <c r="B8" s="132"/>
      <c r="C8" s="132"/>
      <c r="D8" s="132"/>
      <c r="E8" s="132"/>
      <c r="F8" s="119" t="str">
        <f>IF(請求書情報入力用!I16="","",請求書情報入力用!I16)</f>
        <v/>
      </c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5"/>
      <c r="S8" s="137"/>
      <c r="T8" s="138"/>
      <c r="U8" s="138"/>
      <c r="V8" s="138"/>
      <c r="W8" s="139"/>
      <c r="X8" s="143"/>
      <c r="Y8" s="144"/>
      <c r="Z8" s="144"/>
      <c r="AA8" s="144"/>
      <c r="AB8" s="144"/>
      <c r="AC8" s="144"/>
      <c r="AD8" s="144"/>
      <c r="AE8" s="144"/>
      <c r="AF8" s="145"/>
      <c r="AG8" s="5"/>
      <c r="AH8" s="129"/>
      <c r="AI8" s="129"/>
      <c r="AJ8" s="129"/>
      <c r="AK8" s="120" t="str">
        <f>IF(請求書情報入力用!I7="","",請求書情報入力用!I7)</f>
        <v/>
      </c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</row>
    <row r="9" spans="1:56" ht="15" customHeight="1" x14ac:dyDescent="0.4">
      <c r="A9" s="5"/>
      <c r="B9" s="132"/>
      <c r="C9" s="132"/>
      <c r="D9" s="132"/>
      <c r="E9" s="132"/>
      <c r="F9" s="119" t="str">
        <f>IF(請求書情報入力用!I17="","",請求書情報入力用!I17)</f>
        <v/>
      </c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5"/>
      <c r="S9" s="121" t="s">
        <v>61</v>
      </c>
      <c r="T9" s="121"/>
      <c r="U9" s="121"/>
      <c r="V9" s="121"/>
      <c r="W9" s="121"/>
      <c r="X9" s="122">
        <f>AC13+AC14</f>
        <v>0</v>
      </c>
      <c r="Y9" s="123"/>
      <c r="Z9" s="123"/>
      <c r="AA9" s="123"/>
      <c r="AB9" s="123"/>
      <c r="AC9" s="123"/>
      <c r="AD9" s="123"/>
      <c r="AE9" s="123"/>
      <c r="AF9" s="124"/>
      <c r="AG9" s="5"/>
      <c r="AH9" s="128" t="s">
        <v>9</v>
      </c>
      <c r="AI9" s="128"/>
      <c r="AJ9" s="128"/>
      <c r="AK9" s="105" t="str">
        <f>IF(請求書情報入力用!I2="","",請求書情報入力用!I2)</f>
        <v/>
      </c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</row>
    <row r="10" spans="1:56" ht="15" customHeight="1" x14ac:dyDescent="0.4">
      <c r="A10" s="5"/>
      <c r="B10" s="121" t="s">
        <v>4</v>
      </c>
      <c r="C10" s="121"/>
      <c r="D10" s="121"/>
      <c r="E10" s="121"/>
      <c r="F10" s="147" t="str">
        <f>IF(請求書情報入力用!I19="","",請求書情報入力用!I19)</f>
        <v/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5"/>
      <c r="S10" s="121"/>
      <c r="T10" s="121"/>
      <c r="U10" s="121"/>
      <c r="V10" s="121"/>
      <c r="W10" s="121"/>
      <c r="X10" s="125"/>
      <c r="Y10" s="126"/>
      <c r="Z10" s="126"/>
      <c r="AA10" s="126"/>
      <c r="AB10" s="126"/>
      <c r="AC10" s="126"/>
      <c r="AD10" s="126"/>
      <c r="AE10" s="126"/>
      <c r="AF10" s="127"/>
      <c r="AG10" s="5"/>
      <c r="AH10" s="129"/>
      <c r="AI10" s="129"/>
      <c r="AJ10" s="129"/>
      <c r="AK10" s="120" t="str">
        <f>IF(請求書情報入力用!I3="","",請求書情報入力用!I3)</f>
        <v/>
      </c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48" t="s">
        <v>33</v>
      </c>
      <c r="BD10" s="148"/>
    </row>
    <row r="11" spans="1:56" ht="15" customHeight="1" x14ac:dyDescent="0.4">
      <c r="A11" s="5"/>
      <c r="B11" s="121"/>
      <c r="C11" s="121"/>
      <c r="D11" s="121"/>
      <c r="E11" s="121"/>
      <c r="F11" s="104" t="str">
        <f>IF(請求書情報入力用!I19="","",請求書情報入力用!I19)</f>
        <v/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5"/>
      <c r="S11" s="134" t="s">
        <v>13</v>
      </c>
      <c r="T11" s="135"/>
      <c r="U11" s="135"/>
      <c r="V11" s="135"/>
      <c r="W11" s="136"/>
      <c r="X11" s="122">
        <f>SUM(W13:Z15)</f>
        <v>0</v>
      </c>
      <c r="Y11" s="123"/>
      <c r="Z11" s="123"/>
      <c r="AA11" s="123"/>
      <c r="AB11" s="123"/>
      <c r="AC11" s="123"/>
      <c r="AD11" s="123"/>
      <c r="AE11" s="123"/>
      <c r="AF11" s="124"/>
      <c r="AG11" s="5"/>
      <c r="AH11" s="110" t="s">
        <v>10</v>
      </c>
      <c r="AI11" s="110"/>
      <c r="AJ11" s="110"/>
      <c r="AK11" s="149" t="str">
        <f>IF(請求書情報入力用!I8="","",請求書情報入力用!I8)</f>
        <v/>
      </c>
      <c r="AL11" s="149"/>
      <c r="AM11" s="149"/>
      <c r="AN11" s="149"/>
      <c r="AO11" s="149"/>
      <c r="AP11" s="149"/>
      <c r="AQ11" s="149"/>
      <c r="AR11" s="149"/>
      <c r="AS11" s="110"/>
      <c r="AT11" s="110"/>
      <c r="AU11" s="110"/>
      <c r="AV11" s="149"/>
      <c r="AW11" s="149"/>
      <c r="AX11" s="149"/>
      <c r="AY11" s="149"/>
      <c r="AZ11" s="149"/>
      <c r="BA11" s="149"/>
      <c r="BB11" s="149"/>
      <c r="BC11" s="149"/>
      <c r="BD11" s="8"/>
    </row>
    <row r="12" spans="1:56" ht="15" customHeight="1" x14ac:dyDescent="0.4">
      <c r="A12" s="5"/>
      <c r="B12" s="9"/>
      <c r="C12" s="9"/>
      <c r="D12" s="9"/>
      <c r="E12" s="9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37"/>
      <c r="T12" s="138"/>
      <c r="U12" s="138"/>
      <c r="V12" s="138"/>
      <c r="W12" s="139"/>
      <c r="X12" s="125"/>
      <c r="Y12" s="126"/>
      <c r="Z12" s="126"/>
      <c r="AA12" s="126"/>
      <c r="AB12" s="126"/>
      <c r="AC12" s="126"/>
      <c r="AD12" s="126"/>
      <c r="AE12" s="126"/>
      <c r="AF12" s="127"/>
      <c r="AG12" s="5"/>
      <c r="AH12" s="150" t="s">
        <v>91</v>
      </c>
      <c r="AI12" s="150"/>
      <c r="AJ12" s="150"/>
      <c r="AK12" s="151" t="str">
        <f>IF(請求書情報入力用!I9="","",請求書情報入力用!I9)</f>
        <v/>
      </c>
      <c r="AL12" s="151"/>
      <c r="AM12" s="151"/>
      <c r="AN12" s="151"/>
      <c r="AO12" s="151"/>
      <c r="AP12" s="151"/>
      <c r="AQ12" s="151"/>
      <c r="AR12" s="151"/>
      <c r="AS12" s="10"/>
      <c r="AT12" s="10"/>
      <c r="AU12" s="10"/>
      <c r="AV12" s="10"/>
      <c r="AW12" s="8"/>
      <c r="AX12" s="8"/>
      <c r="AY12" s="8"/>
      <c r="AZ12" s="8"/>
      <c r="BA12" s="8"/>
      <c r="BB12" s="8"/>
      <c r="BC12" s="8"/>
      <c r="BD12" s="8"/>
    </row>
    <row r="13" spans="1:56" ht="15" customHeight="1" x14ac:dyDescent="0.4">
      <c r="A13" s="5"/>
      <c r="B13" s="152" t="s">
        <v>121</v>
      </c>
      <c r="C13" s="153"/>
      <c r="D13" s="153"/>
      <c r="E13" s="153"/>
      <c r="F13" s="154"/>
      <c r="G13" s="161" t="s">
        <v>14</v>
      </c>
      <c r="H13" s="161"/>
      <c r="I13" s="161"/>
      <c r="J13" s="161"/>
      <c r="K13" s="162" t="str">
        <f>IF(請求書情報入力用!N9="","",IF(請求書情報入力用!N10="",請求書情報入力用!N9,IF(請求書情報入力用!N11="",請求書情報入力用!R11,IF(請求書情報入力用!N12="",請求書情報入力用!R12,IF(請求書情報入力用!N13="",請求書情報入力用!R13,IF(請求書情報入力用!N14="",請求書情報入力用!R14,IF(請求書情報入力用!N15="",請求書情報入力用!R15,IF(請求書情報入力用!N16="",請求書情報入力用!R16,IF(請求書情報入力用!N17="",請求書情報入力用!R17,IF(請求書情報入力用!N18="",請求書情報入力用!R18))))))))))</f>
        <v/>
      </c>
      <c r="L13" s="163"/>
      <c r="M13" s="163"/>
      <c r="N13" s="163"/>
      <c r="O13" s="163"/>
      <c r="P13" s="163"/>
      <c r="Q13" s="164"/>
      <c r="R13" s="5"/>
      <c r="S13" s="165" t="s">
        <v>62</v>
      </c>
      <c r="T13" s="166"/>
      <c r="U13" s="166"/>
      <c r="V13" s="11" t="s">
        <v>123</v>
      </c>
      <c r="W13" s="167">
        <f>SUMIF(AE24:AF43,10,Y24:AD43)+AC13</f>
        <v>0</v>
      </c>
      <c r="X13" s="167"/>
      <c r="Y13" s="167"/>
      <c r="Z13" s="167"/>
      <c r="AA13" s="168" t="s">
        <v>61</v>
      </c>
      <c r="AB13" s="168"/>
      <c r="AC13" s="169">
        <f>IFERROR(IF(請求書情報入力用!N5="切り捨て",ROUNDDOWN((SUMIF(AE24:AF43,10,Y24:AD43)*0.1),0),IF(請求書情報入力用!N5="四捨五入",ROUND((SUMIF(AE24:AF43,10,Y24:AD43)*0.1),0),IF(請求書情報入力用!N5="切り上げ",ROUNDUP((SUMIF(AE24:AF43,10,Y24:AD43)*0.1),0),0))),0)</f>
        <v>0</v>
      </c>
      <c r="AD13" s="169"/>
      <c r="AE13" s="169"/>
      <c r="AF13" s="170"/>
      <c r="AG13" s="5"/>
      <c r="AH13" s="12" t="s">
        <v>11</v>
      </c>
      <c r="AI13" s="12"/>
      <c r="AJ13" s="12"/>
      <c r="AK13" s="13"/>
      <c r="AL13" s="13"/>
      <c r="AM13" s="171" t="str">
        <f>IF(請求書情報入力用!I10="","",請求書情報入力用!I10)</f>
        <v/>
      </c>
      <c r="AN13" s="172"/>
      <c r="AO13" s="172"/>
      <c r="AP13" s="172"/>
      <c r="AQ13" s="172"/>
      <c r="AR13" s="173"/>
      <c r="AS13" s="14"/>
      <c r="AT13" s="15"/>
      <c r="AU13" s="15"/>
      <c r="AV13" s="15"/>
      <c r="AW13" s="16"/>
      <c r="AX13" s="16"/>
      <c r="AY13" s="16"/>
      <c r="AZ13" s="16"/>
      <c r="BA13" s="16"/>
      <c r="BB13" s="16"/>
      <c r="BC13" s="16"/>
      <c r="BD13" s="16"/>
    </row>
    <row r="14" spans="1:56" ht="15" customHeight="1" x14ac:dyDescent="0.4">
      <c r="A14" s="5"/>
      <c r="B14" s="155"/>
      <c r="C14" s="156"/>
      <c r="D14" s="156"/>
      <c r="E14" s="156"/>
      <c r="F14" s="157"/>
      <c r="G14" s="174" t="s">
        <v>5</v>
      </c>
      <c r="H14" s="174"/>
      <c r="I14" s="174"/>
      <c r="J14" s="174"/>
      <c r="K14" s="175" t="str">
        <f>IF(請求書情報入力用!O9="","",請求書情報入力用!O9)</f>
        <v/>
      </c>
      <c r="L14" s="176"/>
      <c r="M14" s="176"/>
      <c r="N14" s="176"/>
      <c r="O14" s="176"/>
      <c r="P14" s="176"/>
      <c r="Q14" s="17"/>
      <c r="R14" s="5"/>
      <c r="S14" s="183" t="s">
        <v>63</v>
      </c>
      <c r="T14" s="184"/>
      <c r="U14" s="184"/>
      <c r="V14" s="18" t="s">
        <v>123</v>
      </c>
      <c r="W14" s="185">
        <f>SUMIF(AE24:AF43,"軽8",Y24:AD43)+AC14</f>
        <v>0</v>
      </c>
      <c r="X14" s="185"/>
      <c r="Y14" s="185"/>
      <c r="Z14" s="185"/>
      <c r="AA14" s="186" t="s">
        <v>61</v>
      </c>
      <c r="AB14" s="186"/>
      <c r="AC14" s="187">
        <f>IFERROR(IF(請求書情報入力用!N5="切り捨て",ROUNDDOWN((SUMIF(AE24:AF43,"軽8",Y24:AD43)*0.08),0),IF(請求書情報入力用!N5="四捨五入",ROUND((SUMIF(AE24:AF43,"軽8",Y24:AD43)*0.08),0),IF(請求書情報入力用!N5="切り上げ",ROUNDUP((SUMIF(AE24:AF43,"軽8",Y24:AD43)*0.08),0),0))),0)</f>
        <v>0</v>
      </c>
      <c r="AD14" s="187"/>
      <c r="AE14" s="187"/>
      <c r="AF14" s="188"/>
      <c r="AG14" s="5"/>
      <c r="AH14" s="19" t="s">
        <v>31</v>
      </c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20"/>
    </row>
    <row r="15" spans="1:56" ht="15" customHeight="1" x14ac:dyDescent="0.4">
      <c r="A15" s="5"/>
      <c r="B15" s="155"/>
      <c r="C15" s="156"/>
      <c r="D15" s="156"/>
      <c r="E15" s="156"/>
      <c r="F15" s="157"/>
      <c r="G15" s="174" t="s">
        <v>15</v>
      </c>
      <c r="H15" s="174"/>
      <c r="I15" s="174"/>
      <c r="J15" s="174"/>
      <c r="K15" s="175" t="str">
        <f>IF(請求書情報入力用!O18="","",請求書情報入力用!O18)</f>
        <v/>
      </c>
      <c r="L15" s="176"/>
      <c r="M15" s="176"/>
      <c r="N15" s="176"/>
      <c r="O15" s="176"/>
      <c r="P15" s="176"/>
      <c r="Q15" s="17"/>
      <c r="R15" s="5"/>
      <c r="S15" s="177" t="s">
        <v>124</v>
      </c>
      <c r="T15" s="178"/>
      <c r="U15" s="178"/>
      <c r="V15" s="21"/>
      <c r="W15" s="179">
        <f>SUMIF(AE24:AF43,"不・非",Y24:AD43)</f>
        <v>0</v>
      </c>
      <c r="X15" s="179"/>
      <c r="Y15" s="179"/>
      <c r="Z15" s="179"/>
      <c r="AA15" s="22"/>
      <c r="AB15" s="180"/>
      <c r="AC15" s="180"/>
      <c r="AD15" s="23"/>
      <c r="AE15" s="23"/>
      <c r="AF15" s="24"/>
      <c r="AG15" s="5"/>
      <c r="AH15" s="25"/>
      <c r="AI15" s="26"/>
      <c r="AJ15" s="27" t="s">
        <v>32</v>
      </c>
      <c r="AK15" s="181" t="str">
        <f>IF(請求書情報入力用!J11="","",請求書情報入力用!J11)</f>
        <v/>
      </c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2"/>
    </row>
    <row r="16" spans="1:56" ht="7.5" customHeight="1" x14ac:dyDescent="0.4">
      <c r="A16" s="5"/>
      <c r="B16" s="155"/>
      <c r="C16" s="156"/>
      <c r="D16" s="156"/>
      <c r="E16" s="156"/>
      <c r="F16" s="157"/>
      <c r="G16" s="205" t="s">
        <v>16</v>
      </c>
      <c r="H16" s="206"/>
      <c r="I16" s="206"/>
      <c r="J16" s="207"/>
      <c r="K16" s="211" t="str">
        <f>IF(請求書情報入力用!N9="","",SUM(K14:Q15))</f>
        <v/>
      </c>
      <c r="L16" s="212"/>
      <c r="M16" s="212"/>
      <c r="N16" s="212"/>
      <c r="O16" s="212"/>
      <c r="P16" s="212"/>
      <c r="Q16" s="215"/>
      <c r="R16" s="5"/>
      <c r="S16" s="5"/>
      <c r="T16" s="5"/>
      <c r="U16" s="5"/>
      <c r="V16" s="5"/>
      <c r="W16" s="5"/>
      <c r="X16" s="5"/>
      <c r="Y16" s="5"/>
      <c r="Z16" s="5"/>
      <c r="AA16" s="5"/>
      <c r="AB16" s="107"/>
      <c r="AC16" s="221"/>
      <c r="AD16" s="221"/>
      <c r="AE16" s="221"/>
      <c r="AF16" s="221"/>
      <c r="AG16" s="5"/>
      <c r="AH16" s="5"/>
      <c r="AI16" s="110"/>
      <c r="AJ16" s="218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ht="7.5" customHeight="1" x14ac:dyDescent="0.4">
      <c r="A17" s="5"/>
      <c r="B17" s="155"/>
      <c r="C17" s="156"/>
      <c r="D17" s="156"/>
      <c r="E17" s="156"/>
      <c r="F17" s="157"/>
      <c r="G17" s="208"/>
      <c r="H17" s="209"/>
      <c r="I17" s="209"/>
      <c r="J17" s="210"/>
      <c r="K17" s="213"/>
      <c r="L17" s="214"/>
      <c r="M17" s="214"/>
      <c r="N17" s="214"/>
      <c r="O17" s="214"/>
      <c r="P17" s="214"/>
      <c r="Q17" s="216"/>
      <c r="R17" s="5"/>
      <c r="S17" s="5"/>
      <c r="T17" s="5"/>
      <c r="U17" s="5"/>
      <c r="V17" s="5"/>
      <c r="W17" s="5"/>
      <c r="X17" s="5"/>
      <c r="Y17" s="5"/>
      <c r="Z17" s="5"/>
      <c r="AA17" s="5"/>
      <c r="AB17" s="217"/>
      <c r="AC17" s="150"/>
      <c r="AD17" s="150"/>
      <c r="AE17" s="150"/>
      <c r="AF17" s="150"/>
      <c r="AG17" s="5"/>
      <c r="AH17" s="5"/>
      <c r="AI17" s="217"/>
      <c r="AJ17" s="219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ht="15" customHeight="1" x14ac:dyDescent="0.25">
      <c r="A18" s="5"/>
      <c r="B18" s="155"/>
      <c r="C18" s="156"/>
      <c r="D18" s="156"/>
      <c r="E18" s="156"/>
      <c r="F18" s="157"/>
      <c r="G18" s="220" t="s">
        <v>20</v>
      </c>
      <c r="H18" s="220"/>
      <c r="I18" s="220"/>
      <c r="J18" s="220"/>
      <c r="K18" s="220"/>
      <c r="L18" s="220"/>
      <c r="M18" s="220" t="s">
        <v>21</v>
      </c>
      <c r="N18" s="220"/>
      <c r="O18" s="220"/>
      <c r="P18" s="220"/>
      <c r="Q18" s="220"/>
      <c r="R18" s="220"/>
      <c r="S18" s="220" t="s">
        <v>18</v>
      </c>
      <c r="T18" s="220"/>
      <c r="U18" s="220"/>
      <c r="V18" s="220"/>
      <c r="W18" s="220"/>
      <c r="X18" s="220"/>
      <c r="Y18" s="220" t="s">
        <v>6</v>
      </c>
      <c r="Z18" s="220"/>
      <c r="AA18" s="220"/>
      <c r="AB18" s="220"/>
      <c r="AC18" s="220"/>
      <c r="AD18" s="220"/>
      <c r="AE18" s="220" t="s">
        <v>19</v>
      </c>
      <c r="AF18" s="220"/>
      <c r="AG18" s="220"/>
      <c r="AH18" s="220"/>
      <c r="AI18" s="220"/>
      <c r="AJ18" s="220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189">
        <v>1135</v>
      </c>
      <c r="AX18" s="190">
        <v>1135</v>
      </c>
      <c r="AY18" s="28" t="s">
        <v>35</v>
      </c>
      <c r="AZ18" s="28"/>
      <c r="BA18" s="29"/>
      <c r="BB18" s="29"/>
      <c r="BC18" s="29"/>
      <c r="BD18" s="30"/>
    </row>
    <row r="19" spans="1:56" ht="11.85" customHeight="1" x14ac:dyDescent="0.25">
      <c r="A19" s="5"/>
      <c r="B19" s="155"/>
      <c r="C19" s="156"/>
      <c r="D19" s="156"/>
      <c r="E19" s="156"/>
      <c r="F19" s="157"/>
      <c r="G19" s="280"/>
      <c r="H19" s="281"/>
      <c r="I19" s="281"/>
      <c r="J19" s="281"/>
      <c r="K19" s="281"/>
      <c r="L19" s="282"/>
      <c r="M19" s="197" t="str">
        <f>IF(G19="","",X11)</f>
        <v/>
      </c>
      <c r="N19" s="198"/>
      <c r="O19" s="198"/>
      <c r="P19" s="198"/>
      <c r="Q19" s="198"/>
      <c r="R19" s="199"/>
      <c r="S19" s="197" t="str">
        <f>IF(G19="",M19,G19+M19)</f>
        <v/>
      </c>
      <c r="T19" s="198"/>
      <c r="U19" s="198"/>
      <c r="V19" s="198"/>
      <c r="W19" s="198"/>
      <c r="X19" s="199"/>
      <c r="Y19" s="197" t="str">
        <f>IFERROR(IF(K16="","",K16-S19),"")</f>
        <v/>
      </c>
      <c r="Z19" s="198"/>
      <c r="AA19" s="198"/>
      <c r="AB19" s="198"/>
      <c r="AC19" s="198"/>
      <c r="AD19" s="199"/>
      <c r="AE19" s="197"/>
      <c r="AF19" s="198"/>
      <c r="AG19" s="198"/>
      <c r="AH19" s="198"/>
      <c r="AI19" s="198"/>
      <c r="AJ19" s="199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203">
        <v>100</v>
      </c>
      <c r="AX19" s="204">
        <v>100</v>
      </c>
      <c r="AY19" s="31" t="s">
        <v>36</v>
      </c>
      <c r="AZ19" s="31"/>
      <c r="BA19" s="32"/>
      <c r="BB19" s="32"/>
      <c r="BC19" s="32"/>
      <c r="BD19" s="33"/>
    </row>
    <row r="20" spans="1:56" ht="11.85" customHeight="1" x14ac:dyDescent="0.25">
      <c r="A20" s="5"/>
      <c r="B20" s="158"/>
      <c r="C20" s="159"/>
      <c r="D20" s="159"/>
      <c r="E20" s="159"/>
      <c r="F20" s="160"/>
      <c r="G20" s="283"/>
      <c r="H20" s="284"/>
      <c r="I20" s="284"/>
      <c r="J20" s="284"/>
      <c r="K20" s="284"/>
      <c r="L20" s="285"/>
      <c r="M20" s="200"/>
      <c r="N20" s="201"/>
      <c r="O20" s="201"/>
      <c r="P20" s="201"/>
      <c r="Q20" s="201"/>
      <c r="R20" s="202"/>
      <c r="S20" s="200"/>
      <c r="T20" s="201"/>
      <c r="U20" s="201"/>
      <c r="V20" s="201"/>
      <c r="W20" s="201"/>
      <c r="X20" s="202"/>
      <c r="Y20" s="200"/>
      <c r="Z20" s="201"/>
      <c r="AA20" s="201"/>
      <c r="AB20" s="201"/>
      <c r="AC20" s="201"/>
      <c r="AD20" s="202"/>
      <c r="AE20" s="200"/>
      <c r="AF20" s="201"/>
      <c r="AG20" s="201"/>
      <c r="AH20" s="201"/>
      <c r="AI20" s="201"/>
      <c r="AJ20" s="202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203">
        <v>220</v>
      </c>
      <c r="AX20" s="204">
        <v>220</v>
      </c>
      <c r="AY20" s="31" t="s">
        <v>37</v>
      </c>
      <c r="AZ20" s="31"/>
      <c r="BA20" s="32"/>
      <c r="BB20" s="32"/>
      <c r="BC20" s="32"/>
      <c r="BD20" s="33"/>
    </row>
    <row r="21" spans="1:56" ht="11.85" customHeight="1" x14ac:dyDescent="0.25">
      <c r="A21" s="5"/>
      <c r="B21" s="222"/>
      <c r="C21" s="222"/>
      <c r="D21" s="222"/>
      <c r="E21" s="222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203">
        <v>300</v>
      </c>
      <c r="AX21" s="204">
        <v>300</v>
      </c>
      <c r="AY21" s="31" t="s">
        <v>38</v>
      </c>
      <c r="AZ21" s="31"/>
      <c r="BA21" s="32"/>
      <c r="BB21" s="32"/>
      <c r="BC21" s="32"/>
      <c r="BD21" s="33"/>
    </row>
    <row r="22" spans="1:56" ht="11.85" customHeight="1" x14ac:dyDescent="0.25">
      <c r="A22" s="5"/>
      <c r="B22" s="223" t="s">
        <v>122</v>
      </c>
      <c r="C22" s="223"/>
      <c r="D22" s="223" t="s">
        <v>29</v>
      </c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 t="s">
        <v>25</v>
      </c>
      <c r="Q22" s="223"/>
      <c r="R22" s="223"/>
      <c r="S22" s="223"/>
      <c r="T22" s="223" t="s">
        <v>26</v>
      </c>
      <c r="U22" s="223"/>
      <c r="V22" s="223" t="s">
        <v>27</v>
      </c>
      <c r="W22" s="223"/>
      <c r="X22" s="223"/>
      <c r="Y22" s="223" t="s">
        <v>30</v>
      </c>
      <c r="Z22" s="223"/>
      <c r="AA22" s="223"/>
      <c r="AB22" s="223"/>
      <c r="AC22" s="223"/>
      <c r="AD22" s="223"/>
      <c r="AE22" s="223" t="s">
        <v>28</v>
      </c>
      <c r="AF22" s="223"/>
      <c r="AG22" s="223"/>
      <c r="AH22" s="223"/>
      <c r="AI22" s="223" t="s">
        <v>104</v>
      </c>
      <c r="AJ22" s="223"/>
      <c r="AK22" s="223"/>
      <c r="AL22" s="223"/>
      <c r="AM22" s="223"/>
      <c r="AN22" s="223"/>
      <c r="AO22" s="231" t="s">
        <v>105</v>
      </c>
      <c r="AP22" s="232"/>
      <c r="AQ22" s="232"/>
      <c r="AR22" s="232"/>
      <c r="AS22" s="232"/>
      <c r="AT22" s="232"/>
      <c r="AU22" s="233"/>
      <c r="AV22" s="5"/>
      <c r="AW22" s="203">
        <v>401</v>
      </c>
      <c r="AX22" s="204">
        <v>401</v>
      </c>
      <c r="AY22" s="31" t="s">
        <v>39</v>
      </c>
      <c r="AZ22" s="31"/>
      <c r="BA22" s="32"/>
      <c r="BB22" s="32"/>
      <c r="BC22" s="32"/>
      <c r="BD22" s="33"/>
    </row>
    <row r="23" spans="1:56" ht="11.85" customHeight="1" x14ac:dyDescent="0.25">
      <c r="A23" s="5"/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34"/>
      <c r="AP23" s="235"/>
      <c r="AQ23" s="235"/>
      <c r="AR23" s="235"/>
      <c r="AS23" s="235"/>
      <c r="AT23" s="235"/>
      <c r="AU23" s="236"/>
      <c r="AV23" s="34"/>
      <c r="AW23" s="203">
        <v>402</v>
      </c>
      <c r="AX23" s="204">
        <v>402</v>
      </c>
      <c r="AY23" s="31" t="s">
        <v>40</v>
      </c>
      <c r="AZ23" s="31"/>
      <c r="BA23" s="32"/>
      <c r="BB23" s="32"/>
      <c r="BC23" s="32"/>
      <c r="BD23" s="33"/>
    </row>
    <row r="24" spans="1:56" ht="11.85" customHeight="1" x14ac:dyDescent="0.25">
      <c r="A24" s="35"/>
      <c r="B24" s="291"/>
      <c r="C24" s="291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/>
      <c r="O24" s="292"/>
      <c r="P24" s="293"/>
      <c r="Q24" s="293"/>
      <c r="R24" s="293"/>
      <c r="S24" s="293"/>
      <c r="T24" s="294"/>
      <c r="U24" s="294"/>
      <c r="V24" s="295"/>
      <c r="W24" s="295"/>
      <c r="X24" s="295"/>
      <c r="Y24" s="295"/>
      <c r="Z24" s="295"/>
      <c r="AA24" s="295"/>
      <c r="AB24" s="295"/>
      <c r="AC24" s="295"/>
      <c r="AD24" s="295"/>
      <c r="AE24" s="296"/>
      <c r="AF24" s="296"/>
      <c r="AG24" s="248" t="str">
        <f>IF(Y24="","","％")</f>
        <v/>
      </c>
      <c r="AH24" s="248"/>
      <c r="AI24" s="243"/>
      <c r="AJ24" s="243"/>
      <c r="AK24" s="243"/>
      <c r="AL24" s="243"/>
      <c r="AM24" s="243"/>
      <c r="AN24" s="243"/>
      <c r="AO24" s="249"/>
      <c r="AP24" s="250"/>
      <c r="AQ24" s="250"/>
      <c r="AR24" s="250"/>
      <c r="AS24" s="250"/>
      <c r="AT24" s="250"/>
      <c r="AU24" s="251"/>
      <c r="AV24" s="5"/>
      <c r="AW24" s="203">
        <v>403</v>
      </c>
      <c r="AX24" s="204">
        <v>403</v>
      </c>
      <c r="AY24" s="31" t="s">
        <v>41</v>
      </c>
      <c r="AZ24" s="31"/>
      <c r="BA24" s="32"/>
      <c r="BB24" s="32"/>
      <c r="BC24" s="32"/>
      <c r="BD24" s="33"/>
    </row>
    <row r="25" spans="1:56" ht="11.85" customHeight="1" x14ac:dyDescent="0.25">
      <c r="A25" s="35"/>
      <c r="B25" s="286"/>
      <c r="C25" s="286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7"/>
      <c r="P25" s="288"/>
      <c r="Q25" s="288"/>
      <c r="R25" s="288"/>
      <c r="S25" s="288"/>
      <c r="T25" s="289"/>
      <c r="U25" s="289"/>
      <c r="V25" s="290"/>
      <c r="W25" s="290"/>
      <c r="X25" s="290"/>
      <c r="Y25" s="290"/>
      <c r="Z25" s="290"/>
      <c r="AA25" s="290"/>
      <c r="AB25" s="290"/>
      <c r="AC25" s="290"/>
      <c r="AD25" s="290"/>
      <c r="AE25" s="289"/>
      <c r="AF25" s="289"/>
      <c r="AG25" s="242"/>
      <c r="AH25" s="242"/>
      <c r="AI25" s="244"/>
      <c r="AJ25" s="244"/>
      <c r="AK25" s="244"/>
      <c r="AL25" s="244"/>
      <c r="AM25" s="244"/>
      <c r="AN25" s="244"/>
      <c r="AO25" s="245"/>
      <c r="AP25" s="246"/>
      <c r="AQ25" s="246"/>
      <c r="AR25" s="246"/>
      <c r="AS25" s="246"/>
      <c r="AT25" s="246"/>
      <c r="AU25" s="247"/>
      <c r="AV25" s="5"/>
      <c r="AW25" s="203">
        <v>404</v>
      </c>
      <c r="AX25" s="204">
        <v>404</v>
      </c>
      <c r="AY25" s="31" t="s">
        <v>42</v>
      </c>
      <c r="AZ25" s="31"/>
      <c r="BA25" s="32"/>
      <c r="BB25" s="32"/>
      <c r="BC25" s="32"/>
      <c r="BD25" s="33"/>
    </row>
    <row r="26" spans="1:56" ht="11.85" customHeight="1" x14ac:dyDescent="0.25">
      <c r="A26" s="35"/>
      <c r="B26" s="286"/>
      <c r="C26" s="286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8"/>
      <c r="Q26" s="288"/>
      <c r="R26" s="288"/>
      <c r="S26" s="288"/>
      <c r="T26" s="289"/>
      <c r="U26" s="289"/>
      <c r="V26" s="290"/>
      <c r="W26" s="290"/>
      <c r="X26" s="290"/>
      <c r="Y26" s="295"/>
      <c r="Z26" s="295"/>
      <c r="AA26" s="295"/>
      <c r="AB26" s="295"/>
      <c r="AC26" s="295"/>
      <c r="AD26" s="295"/>
      <c r="AE26" s="294"/>
      <c r="AF26" s="294"/>
      <c r="AG26" s="242" t="str">
        <f t="shared" ref="AG26" si="0">IF(Y26="","","％")</f>
        <v/>
      </c>
      <c r="AH26" s="242"/>
      <c r="AI26" s="243"/>
      <c r="AJ26" s="243"/>
      <c r="AK26" s="243"/>
      <c r="AL26" s="243"/>
      <c r="AM26" s="243"/>
      <c r="AN26" s="243"/>
      <c r="AO26" s="245"/>
      <c r="AP26" s="246"/>
      <c r="AQ26" s="246"/>
      <c r="AR26" s="246"/>
      <c r="AS26" s="246"/>
      <c r="AT26" s="246"/>
      <c r="AU26" s="247"/>
      <c r="AV26" s="5"/>
      <c r="AW26" s="203">
        <v>406</v>
      </c>
      <c r="AX26" s="204">
        <v>406</v>
      </c>
      <c r="AY26" s="31" t="s">
        <v>43</v>
      </c>
      <c r="AZ26" s="31"/>
      <c r="BA26" s="32"/>
      <c r="BB26" s="32"/>
      <c r="BC26" s="32"/>
      <c r="BD26" s="33"/>
    </row>
    <row r="27" spans="1:56" ht="11.85" customHeight="1" x14ac:dyDescent="0.25">
      <c r="A27" s="35"/>
      <c r="B27" s="286"/>
      <c r="C27" s="286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  <c r="O27" s="287"/>
      <c r="P27" s="288"/>
      <c r="Q27" s="288"/>
      <c r="R27" s="288"/>
      <c r="S27" s="288"/>
      <c r="T27" s="289"/>
      <c r="U27" s="289"/>
      <c r="V27" s="290"/>
      <c r="W27" s="290"/>
      <c r="X27" s="290"/>
      <c r="Y27" s="290"/>
      <c r="Z27" s="290"/>
      <c r="AA27" s="290"/>
      <c r="AB27" s="290"/>
      <c r="AC27" s="290"/>
      <c r="AD27" s="290"/>
      <c r="AE27" s="289"/>
      <c r="AF27" s="289"/>
      <c r="AG27" s="242"/>
      <c r="AH27" s="242"/>
      <c r="AI27" s="244"/>
      <c r="AJ27" s="244"/>
      <c r="AK27" s="244"/>
      <c r="AL27" s="244"/>
      <c r="AM27" s="244"/>
      <c r="AN27" s="244"/>
      <c r="AO27" s="245"/>
      <c r="AP27" s="246"/>
      <c r="AQ27" s="246"/>
      <c r="AR27" s="246"/>
      <c r="AS27" s="246"/>
      <c r="AT27" s="246"/>
      <c r="AU27" s="247"/>
      <c r="AV27" s="5"/>
      <c r="AW27" s="203">
        <v>407</v>
      </c>
      <c r="AX27" s="204">
        <v>407</v>
      </c>
      <c r="AY27" s="31" t="s">
        <v>44</v>
      </c>
      <c r="AZ27" s="31"/>
      <c r="BA27" s="32"/>
      <c r="BB27" s="32"/>
      <c r="BC27" s="32"/>
      <c r="BD27" s="33"/>
    </row>
    <row r="28" spans="1:56" ht="11.85" customHeight="1" x14ac:dyDescent="0.25">
      <c r="A28" s="35"/>
      <c r="B28" s="286"/>
      <c r="C28" s="286"/>
      <c r="D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8"/>
      <c r="Q28" s="288"/>
      <c r="R28" s="288"/>
      <c r="S28" s="288"/>
      <c r="T28" s="289"/>
      <c r="U28" s="289"/>
      <c r="V28" s="290"/>
      <c r="W28" s="290"/>
      <c r="X28" s="290"/>
      <c r="Y28" s="295"/>
      <c r="Z28" s="295"/>
      <c r="AA28" s="295"/>
      <c r="AB28" s="295"/>
      <c r="AC28" s="295"/>
      <c r="AD28" s="295"/>
      <c r="AE28" s="294" t="s">
        <v>17</v>
      </c>
      <c r="AF28" s="294"/>
      <c r="AG28" s="242" t="str">
        <f t="shared" ref="AG28" si="1">IF(Y28="","","％")</f>
        <v/>
      </c>
      <c r="AH28" s="242"/>
      <c r="AI28" s="243"/>
      <c r="AJ28" s="243"/>
      <c r="AK28" s="243"/>
      <c r="AL28" s="243"/>
      <c r="AM28" s="243"/>
      <c r="AN28" s="243"/>
      <c r="AO28" s="245"/>
      <c r="AP28" s="246"/>
      <c r="AQ28" s="246"/>
      <c r="AR28" s="246"/>
      <c r="AS28" s="246"/>
      <c r="AT28" s="246"/>
      <c r="AU28" s="247"/>
      <c r="AV28" s="5"/>
      <c r="AW28" s="203">
        <v>408</v>
      </c>
      <c r="AX28" s="204">
        <v>408</v>
      </c>
      <c r="AY28" s="31" t="s">
        <v>45</v>
      </c>
      <c r="AZ28" s="31"/>
      <c r="BA28" s="32"/>
      <c r="BB28" s="32"/>
      <c r="BC28" s="32"/>
      <c r="BD28" s="33"/>
    </row>
    <row r="29" spans="1:56" ht="11.85" customHeight="1" x14ac:dyDescent="0.25">
      <c r="A29" s="35"/>
      <c r="B29" s="286"/>
      <c r="C29" s="286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8"/>
      <c r="Q29" s="288"/>
      <c r="R29" s="288"/>
      <c r="S29" s="288"/>
      <c r="T29" s="289"/>
      <c r="U29" s="289"/>
      <c r="V29" s="290"/>
      <c r="W29" s="290"/>
      <c r="X29" s="290"/>
      <c r="Y29" s="290"/>
      <c r="Z29" s="290"/>
      <c r="AA29" s="290"/>
      <c r="AB29" s="290"/>
      <c r="AC29" s="290"/>
      <c r="AD29" s="290"/>
      <c r="AE29" s="289"/>
      <c r="AF29" s="289"/>
      <c r="AG29" s="242"/>
      <c r="AH29" s="242"/>
      <c r="AI29" s="244"/>
      <c r="AJ29" s="244"/>
      <c r="AK29" s="244"/>
      <c r="AL29" s="244"/>
      <c r="AM29" s="244"/>
      <c r="AN29" s="244"/>
      <c r="AO29" s="245"/>
      <c r="AP29" s="246"/>
      <c r="AQ29" s="246"/>
      <c r="AR29" s="246"/>
      <c r="AS29" s="246"/>
      <c r="AT29" s="246"/>
      <c r="AU29" s="247"/>
      <c r="AV29" s="5"/>
      <c r="AW29" s="203">
        <v>409</v>
      </c>
      <c r="AX29" s="204">
        <v>409</v>
      </c>
      <c r="AY29" s="31" t="s">
        <v>46</v>
      </c>
      <c r="AZ29" s="31"/>
      <c r="BA29" s="32"/>
      <c r="BB29" s="32"/>
      <c r="BC29" s="32"/>
      <c r="BD29" s="33"/>
    </row>
    <row r="30" spans="1:56" ht="11.85" customHeight="1" x14ac:dyDescent="0.25">
      <c r="A30" s="35"/>
      <c r="B30" s="286"/>
      <c r="C30" s="286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88"/>
      <c r="Q30" s="288"/>
      <c r="R30" s="288"/>
      <c r="S30" s="288"/>
      <c r="T30" s="289"/>
      <c r="U30" s="289"/>
      <c r="V30" s="290"/>
      <c r="W30" s="290"/>
      <c r="X30" s="290"/>
      <c r="Y30" s="295"/>
      <c r="Z30" s="295"/>
      <c r="AA30" s="295"/>
      <c r="AB30" s="295"/>
      <c r="AC30" s="295"/>
      <c r="AD30" s="295"/>
      <c r="AE30" s="294" t="s">
        <v>17</v>
      </c>
      <c r="AF30" s="294"/>
      <c r="AG30" s="242" t="str">
        <f t="shared" ref="AG30" si="2">IF(Y30="","","％")</f>
        <v/>
      </c>
      <c r="AH30" s="242"/>
      <c r="AI30" s="243"/>
      <c r="AJ30" s="243"/>
      <c r="AK30" s="243"/>
      <c r="AL30" s="243"/>
      <c r="AM30" s="243"/>
      <c r="AN30" s="243"/>
      <c r="AO30" s="245"/>
      <c r="AP30" s="246"/>
      <c r="AQ30" s="246"/>
      <c r="AR30" s="246"/>
      <c r="AS30" s="246"/>
      <c r="AT30" s="246"/>
      <c r="AU30" s="247"/>
      <c r="AV30" s="5"/>
      <c r="AW30" s="203">
        <v>410</v>
      </c>
      <c r="AX30" s="204">
        <v>410</v>
      </c>
      <c r="AY30" s="31" t="s">
        <v>47</v>
      </c>
      <c r="AZ30" s="31"/>
      <c r="BA30" s="32"/>
      <c r="BB30" s="32"/>
      <c r="BC30" s="32"/>
      <c r="BD30" s="33"/>
    </row>
    <row r="31" spans="1:56" ht="11.85" customHeight="1" x14ac:dyDescent="0.25">
      <c r="A31" s="35"/>
      <c r="B31" s="286"/>
      <c r="C31" s="286"/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8"/>
      <c r="Q31" s="288"/>
      <c r="R31" s="288"/>
      <c r="S31" s="288"/>
      <c r="T31" s="289"/>
      <c r="U31" s="289"/>
      <c r="V31" s="290"/>
      <c r="W31" s="290"/>
      <c r="X31" s="290"/>
      <c r="Y31" s="290"/>
      <c r="Z31" s="290"/>
      <c r="AA31" s="290"/>
      <c r="AB31" s="290"/>
      <c r="AC31" s="290"/>
      <c r="AD31" s="290"/>
      <c r="AE31" s="289"/>
      <c r="AF31" s="289"/>
      <c r="AG31" s="242"/>
      <c r="AH31" s="242"/>
      <c r="AI31" s="244"/>
      <c r="AJ31" s="244"/>
      <c r="AK31" s="244"/>
      <c r="AL31" s="244"/>
      <c r="AM31" s="244"/>
      <c r="AN31" s="244"/>
      <c r="AO31" s="245"/>
      <c r="AP31" s="246"/>
      <c r="AQ31" s="246"/>
      <c r="AR31" s="246"/>
      <c r="AS31" s="246"/>
      <c r="AT31" s="246"/>
      <c r="AU31" s="247"/>
      <c r="AV31" s="5"/>
      <c r="AW31" s="203">
        <v>411</v>
      </c>
      <c r="AX31" s="204">
        <v>411</v>
      </c>
      <c r="AY31" s="31" t="s">
        <v>48</v>
      </c>
      <c r="AZ31" s="31"/>
      <c r="BA31" s="32"/>
      <c r="BB31" s="32"/>
      <c r="BC31" s="32"/>
      <c r="BD31" s="33"/>
    </row>
    <row r="32" spans="1:56" ht="11.85" customHeight="1" x14ac:dyDescent="0.25">
      <c r="A32" s="35"/>
      <c r="B32" s="286"/>
      <c r="C32" s="286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8"/>
      <c r="Q32" s="288"/>
      <c r="R32" s="288"/>
      <c r="S32" s="288"/>
      <c r="T32" s="289"/>
      <c r="U32" s="289"/>
      <c r="V32" s="290"/>
      <c r="W32" s="290"/>
      <c r="X32" s="290"/>
      <c r="Y32" s="295"/>
      <c r="Z32" s="295"/>
      <c r="AA32" s="295"/>
      <c r="AB32" s="295"/>
      <c r="AC32" s="295"/>
      <c r="AD32" s="295"/>
      <c r="AE32" s="294" t="s">
        <v>17</v>
      </c>
      <c r="AF32" s="294"/>
      <c r="AG32" s="242" t="str">
        <f t="shared" ref="AG32" si="3">IF(Y32="","","％")</f>
        <v/>
      </c>
      <c r="AH32" s="242"/>
      <c r="AI32" s="243"/>
      <c r="AJ32" s="243"/>
      <c r="AK32" s="243"/>
      <c r="AL32" s="243"/>
      <c r="AM32" s="243"/>
      <c r="AN32" s="243"/>
      <c r="AO32" s="245"/>
      <c r="AP32" s="246"/>
      <c r="AQ32" s="246"/>
      <c r="AR32" s="246"/>
      <c r="AS32" s="246"/>
      <c r="AT32" s="246"/>
      <c r="AU32" s="247"/>
      <c r="AV32" s="5"/>
      <c r="AW32" s="203">
        <v>412</v>
      </c>
      <c r="AX32" s="204">
        <v>412</v>
      </c>
      <c r="AY32" s="31" t="s">
        <v>49</v>
      </c>
      <c r="AZ32" s="31"/>
      <c r="BA32" s="32"/>
      <c r="BB32" s="32"/>
      <c r="BC32" s="32"/>
      <c r="BD32" s="33"/>
    </row>
    <row r="33" spans="1:56" ht="11.85" customHeight="1" x14ac:dyDescent="0.25">
      <c r="A33" s="35"/>
      <c r="B33" s="286"/>
      <c r="C33" s="286"/>
      <c r="D33" s="287"/>
      <c r="E33" s="287"/>
      <c r="F33" s="287"/>
      <c r="G33" s="287"/>
      <c r="H33" s="287"/>
      <c r="I33" s="287"/>
      <c r="J33" s="287"/>
      <c r="K33" s="287"/>
      <c r="L33" s="287"/>
      <c r="M33" s="287"/>
      <c r="N33" s="287"/>
      <c r="O33" s="287"/>
      <c r="P33" s="288"/>
      <c r="Q33" s="288"/>
      <c r="R33" s="288"/>
      <c r="S33" s="288"/>
      <c r="T33" s="289"/>
      <c r="U33" s="289"/>
      <c r="V33" s="290"/>
      <c r="W33" s="290"/>
      <c r="X33" s="290"/>
      <c r="Y33" s="290"/>
      <c r="Z33" s="290"/>
      <c r="AA33" s="290"/>
      <c r="AB33" s="290"/>
      <c r="AC33" s="290"/>
      <c r="AD33" s="290"/>
      <c r="AE33" s="289"/>
      <c r="AF33" s="289"/>
      <c r="AG33" s="242"/>
      <c r="AH33" s="242"/>
      <c r="AI33" s="244"/>
      <c r="AJ33" s="244"/>
      <c r="AK33" s="244"/>
      <c r="AL33" s="244"/>
      <c r="AM33" s="244"/>
      <c r="AN33" s="244"/>
      <c r="AO33" s="245"/>
      <c r="AP33" s="246"/>
      <c r="AQ33" s="246"/>
      <c r="AR33" s="246"/>
      <c r="AS33" s="246"/>
      <c r="AT33" s="246"/>
      <c r="AU33" s="247"/>
      <c r="AV33" s="5"/>
      <c r="AW33" s="203">
        <v>413</v>
      </c>
      <c r="AX33" s="204">
        <v>413</v>
      </c>
      <c r="AY33" s="31" t="s">
        <v>50</v>
      </c>
      <c r="AZ33" s="31"/>
      <c r="BA33" s="32"/>
      <c r="BB33" s="32"/>
      <c r="BC33" s="32"/>
      <c r="BD33" s="33"/>
    </row>
    <row r="34" spans="1:56" ht="11.85" customHeight="1" x14ac:dyDescent="0.25">
      <c r="A34" s="35"/>
      <c r="B34" s="286"/>
      <c r="C34" s="286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7"/>
      <c r="P34" s="288"/>
      <c r="Q34" s="288"/>
      <c r="R34" s="288"/>
      <c r="S34" s="288"/>
      <c r="T34" s="289"/>
      <c r="U34" s="289"/>
      <c r="V34" s="290"/>
      <c r="W34" s="290"/>
      <c r="X34" s="290"/>
      <c r="Y34" s="295"/>
      <c r="Z34" s="295"/>
      <c r="AA34" s="295"/>
      <c r="AB34" s="295"/>
      <c r="AC34" s="295"/>
      <c r="AD34" s="295"/>
      <c r="AE34" s="294" t="s">
        <v>17</v>
      </c>
      <c r="AF34" s="294"/>
      <c r="AG34" s="242" t="str">
        <f t="shared" ref="AG34" si="4">IF(Y34="","","％")</f>
        <v/>
      </c>
      <c r="AH34" s="242"/>
      <c r="AI34" s="243"/>
      <c r="AJ34" s="243"/>
      <c r="AK34" s="243"/>
      <c r="AL34" s="243"/>
      <c r="AM34" s="243"/>
      <c r="AN34" s="243"/>
      <c r="AO34" s="245"/>
      <c r="AP34" s="246"/>
      <c r="AQ34" s="246"/>
      <c r="AR34" s="246"/>
      <c r="AS34" s="246"/>
      <c r="AT34" s="246"/>
      <c r="AU34" s="247"/>
      <c r="AV34" s="5"/>
      <c r="AW34" s="203">
        <v>414</v>
      </c>
      <c r="AX34" s="204">
        <v>414</v>
      </c>
      <c r="AY34" s="31" t="s">
        <v>51</v>
      </c>
      <c r="AZ34" s="31"/>
      <c r="BA34" s="32"/>
      <c r="BB34" s="32"/>
      <c r="BC34" s="32"/>
      <c r="BD34" s="33"/>
    </row>
    <row r="35" spans="1:56" ht="11.85" customHeight="1" x14ac:dyDescent="0.25">
      <c r="A35" s="35"/>
      <c r="B35" s="286"/>
      <c r="C35" s="286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8"/>
      <c r="Q35" s="288"/>
      <c r="R35" s="288"/>
      <c r="S35" s="288"/>
      <c r="T35" s="289"/>
      <c r="U35" s="289"/>
      <c r="V35" s="290"/>
      <c r="W35" s="290"/>
      <c r="X35" s="290"/>
      <c r="Y35" s="290"/>
      <c r="Z35" s="290"/>
      <c r="AA35" s="290"/>
      <c r="AB35" s="290"/>
      <c r="AC35" s="290"/>
      <c r="AD35" s="290"/>
      <c r="AE35" s="289"/>
      <c r="AF35" s="289"/>
      <c r="AG35" s="242"/>
      <c r="AH35" s="242"/>
      <c r="AI35" s="244"/>
      <c r="AJ35" s="244"/>
      <c r="AK35" s="244"/>
      <c r="AL35" s="244"/>
      <c r="AM35" s="244"/>
      <c r="AN35" s="244"/>
      <c r="AO35" s="245"/>
      <c r="AP35" s="246"/>
      <c r="AQ35" s="246"/>
      <c r="AR35" s="246"/>
      <c r="AS35" s="246"/>
      <c r="AT35" s="246"/>
      <c r="AU35" s="247"/>
      <c r="AV35" s="5"/>
      <c r="AW35" s="203">
        <v>415</v>
      </c>
      <c r="AX35" s="204">
        <v>415</v>
      </c>
      <c r="AY35" s="31" t="s">
        <v>52</v>
      </c>
      <c r="AZ35" s="31"/>
      <c r="BA35" s="32"/>
      <c r="BB35" s="32"/>
      <c r="BC35" s="32"/>
      <c r="BD35" s="33"/>
    </row>
    <row r="36" spans="1:56" ht="11.85" customHeight="1" x14ac:dyDescent="0.25">
      <c r="A36" s="35"/>
      <c r="B36" s="286"/>
      <c r="C36" s="286"/>
      <c r="D36" s="287"/>
      <c r="E36" s="287"/>
      <c r="F36" s="287"/>
      <c r="G36" s="287"/>
      <c r="H36" s="287"/>
      <c r="I36" s="287"/>
      <c r="J36" s="287"/>
      <c r="K36" s="287"/>
      <c r="L36" s="287"/>
      <c r="M36" s="287"/>
      <c r="N36" s="287"/>
      <c r="O36" s="287"/>
      <c r="P36" s="288"/>
      <c r="Q36" s="288"/>
      <c r="R36" s="288"/>
      <c r="S36" s="288"/>
      <c r="T36" s="289"/>
      <c r="U36" s="289"/>
      <c r="V36" s="290"/>
      <c r="W36" s="290"/>
      <c r="X36" s="290"/>
      <c r="Y36" s="295"/>
      <c r="Z36" s="295"/>
      <c r="AA36" s="295"/>
      <c r="AB36" s="295"/>
      <c r="AC36" s="295"/>
      <c r="AD36" s="295"/>
      <c r="AE36" s="294" t="s">
        <v>17</v>
      </c>
      <c r="AF36" s="294"/>
      <c r="AG36" s="242" t="str">
        <f t="shared" ref="AG36" si="5">IF(Y36="","","％")</f>
        <v/>
      </c>
      <c r="AH36" s="242"/>
      <c r="AI36" s="243"/>
      <c r="AJ36" s="243"/>
      <c r="AK36" s="243"/>
      <c r="AL36" s="243"/>
      <c r="AM36" s="243"/>
      <c r="AN36" s="243"/>
      <c r="AO36" s="245"/>
      <c r="AP36" s="246"/>
      <c r="AQ36" s="246"/>
      <c r="AR36" s="246"/>
      <c r="AS36" s="246"/>
      <c r="AT36" s="246"/>
      <c r="AU36" s="247"/>
      <c r="AV36" s="5"/>
      <c r="AW36" s="203">
        <v>416</v>
      </c>
      <c r="AX36" s="204">
        <v>416</v>
      </c>
      <c r="AY36" s="31" t="s">
        <v>53</v>
      </c>
      <c r="AZ36" s="31"/>
      <c r="BA36" s="32"/>
      <c r="BB36" s="32"/>
      <c r="BC36" s="32"/>
      <c r="BD36" s="33"/>
    </row>
    <row r="37" spans="1:56" ht="11.85" customHeight="1" x14ac:dyDescent="0.25">
      <c r="A37" s="35"/>
      <c r="B37" s="286"/>
      <c r="C37" s="286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8"/>
      <c r="Q37" s="288"/>
      <c r="R37" s="288"/>
      <c r="S37" s="288"/>
      <c r="T37" s="289"/>
      <c r="U37" s="289"/>
      <c r="V37" s="290"/>
      <c r="W37" s="290"/>
      <c r="X37" s="290"/>
      <c r="Y37" s="290"/>
      <c r="Z37" s="290"/>
      <c r="AA37" s="290"/>
      <c r="AB37" s="290"/>
      <c r="AC37" s="290"/>
      <c r="AD37" s="290"/>
      <c r="AE37" s="289"/>
      <c r="AF37" s="289"/>
      <c r="AG37" s="242"/>
      <c r="AH37" s="242"/>
      <c r="AI37" s="244"/>
      <c r="AJ37" s="244"/>
      <c r="AK37" s="244"/>
      <c r="AL37" s="244"/>
      <c r="AM37" s="244"/>
      <c r="AN37" s="244"/>
      <c r="AO37" s="245"/>
      <c r="AP37" s="246"/>
      <c r="AQ37" s="246"/>
      <c r="AR37" s="246"/>
      <c r="AS37" s="246"/>
      <c r="AT37" s="246"/>
      <c r="AU37" s="247"/>
      <c r="AV37" s="5"/>
      <c r="AW37" s="203">
        <v>417</v>
      </c>
      <c r="AX37" s="204">
        <v>417</v>
      </c>
      <c r="AY37" s="31" t="s">
        <v>54</v>
      </c>
      <c r="AZ37" s="31"/>
      <c r="BA37" s="32"/>
      <c r="BB37" s="32"/>
      <c r="BC37" s="32"/>
      <c r="BD37" s="33"/>
    </row>
    <row r="38" spans="1:56" ht="11.85" customHeight="1" x14ac:dyDescent="0.25">
      <c r="A38" s="35"/>
      <c r="B38" s="286"/>
      <c r="C38" s="286"/>
      <c r="D38" s="287"/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8"/>
      <c r="Q38" s="288"/>
      <c r="R38" s="288"/>
      <c r="S38" s="288"/>
      <c r="T38" s="289"/>
      <c r="U38" s="289"/>
      <c r="V38" s="290"/>
      <c r="W38" s="290"/>
      <c r="X38" s="290"/>
      <c r="Y38" s="295"/>
      <c r="Z38" s="295"/>
      <c r="AA38" s="295"/>
      <c r="AB38" s="295"/>
      <c r="AC38" s="295"/>
      <c r="AD38" s="295"/>
      <c r="AE38" s="294" t="s">
        <v>17</v>
      </c>
      <c r="AF38" s="294"/>
      <c r="AG38" s="242" t="str">
        <f t="shared" ref="AG38" si="6">IF(Y38="","","％")</f>
        <v/>
      </c>
      <c r="AH38" s="242"/>
      <c r="AI38" s="243"/>
      <c r="AJ38" s="243"/>
      <c r="AK38" s="243"/>
      <c r="AL38" s="243"/>
      <c r="AM38" s="243"/>
      <c r="AN38" s="243"/>
      <c r="AO38" s="245"/>
      <c r="AP38" s="246"/>
      <c r="AQ38" s="246"/>
      <c r="AR38" s="246"/>
      <c r="AS38" s="246"/>
      <c r="AT38" s="246"/>
      <c r="AU38" s="247"/>
      <c r="AV38" s="5"/>
      <c r="AW38" s="203">
        <v>418</v>
      </c>
      <c r="AX38" s="204">
        <v>418</v>
      </c>
      <c r="AY38" s="31" t="s">
        <v>55</v>
      </c>
      <c r="AZ38" s="31"/>
      <c r="BA38" s="32"/>
      <c r="BB38" s="32"/>
      <c r="BC38" s="32"/>
      <c r="BD38" s="33"/>
    </row>
    <row r="39" spans="1:56" ht="11.85" customHeight="1" x14ac:dyDescent="0.25">
      <c r="A39" s="35"/>
      <c r="B39" s="286"/>
      <c r="C39" s="286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8"/>
      <c r="Q39" s="288"/>
      <c r="R39" s="288"/>
      <c r="S39" s="288"/>
      <c r="T39" s="289"/>
      <c r="U39" s="289"/>
      <c r="V39" s="290"/>
      <c r="W39" s="290"/>
      <c r="X39" s="290"/>
      <c r="Y39" s="290"/>
      <c r="Z39" s="290"/>
      <c r="AA39" s="290"/>
      <c r="AB39" s="290"/>
      <c r="AC39" s="290"/>
      <c r="AD39" s="290"/>
      <c r="AE39" s="289"/>
      <c r="AF39" s="289"/>
      <c r="AG39" s="242"/>
      <c r="AH39" s="242"/>
      <c r="AI39" s="244"/>
      <c r="AJ39" s="244"/>
      <c r="AK39" s="244"/>
      <c r="AL39" s="244"/>
      <c r="AM39" s="244"/>
      <c r="AN39" s="244"/>
      <c r="AO39" s="245"/>
      <c r="AP39" s="246"/>
      <c r="AQ39" s="246"/>
      <c r="AR39" s="246"/>
      <c r="AS39" s="246"/>
      <c r="AT39" s="246"/>
      <c r="AU39" s="247"/>
      <c r="AV39" s="5"/>
      <c r="AW39" s="203">
        <v>419</v>
      </c>
      <c r="AX39" s="204">
        <v>419</v>
      </c>
      <c r="AY39" s="31" t="s">
        <v>56</v>
      </c>
      <c r="AZ39" s="31"/>
      <c r="BA39" s="32"/>
      <c r="BB39" s="32"/>
      <c r="BC39" s="32"/>
      <c r="BD39" s="33"/>
    </row>
    <row r="40" spans="1:56" ht="11.85" customHeight="1" x14ac:dyDescent="0.25">
      <c r="A40" s="35"/>
      <c r="B40" s="286"/>
      <c r="C40" s="286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8"/>
      <c r="Q40" s="288"/>
      <c r="R40" s="288"/>
      <c r="S40" s="288"/>
      <c r="T40" s="289"/>
      <c r="U40" s="289"/>
      <c r="V40" s="290"/>
      <c r="W40" s="290"/>
      <c r="X40" s="290"/>
      <c r="Y40" s="295"/>
      <c r="Z40" s="295"/>
      <c r="AA40" s="295"/>
      <c r="AB40" s="295"/>
      <c r="AC40" s="295"/>
      <c r="AD40" s="295"/>
      <c r="AE40" s="294" t="s">
        <v>17</v>
      </c>
      <c r="AF40" s="294"/>
      <c r="AG40" s="242" t="str">
        <f t="shared" ref="AG40" si="7">IF(Y40="","","％")</f>
        <v/>
      </c>
      <c r="AH40" s="242"/>
      <c r="AI40" s="243"/>
      <c r="AJ40" s="243"/>
      <c r="AK40" s="243"/>
      <c r="AL40" s="243"/>
      <c r="AM40" s="243"/>
      <c r="AN40" s="243"/>
      <c r="AO40" s="245"/>
      <c r="AP40" s="246"/>
      <c r="AQ40" s="246"/>
      <c r="AR40" s="246"/>
      <c r="AS40" s="246"/>
      <c r="AT40" s="246"/>
      <c r="AU40" s="247"/>
      <c r="AV40" s="5"/>
      <c r="AW40" s="203">
        <v>420</v>
      </c>
      <c r="AX40" s="204">
        <v>420</v>
      </c>
      <c r="AY40" s="31" t="s">
        <v>57</v>
      </c>
      <c r="AZ40" s="31"/>
      <c r="BA40" s="32"/>
      <c r="BB40" s="32"/>
      <c r="BC40" s="32"/>
      <c r="BD40" s="33"/>
    </row>
    <row r="41" spans="1:56" ht="11.85" customHeight="1" x14ac:dyDescent="0.25">
      <c r="A41" s="35"/>
      <c r="B41" s="286"/>
      <c r="C41" s="286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8"/>
      <c r="Q41" s="288"/>
      <c r="R41" s="288"/>
      <c r="S41" s="288"/>
      <c r="T41" s="289"/>
      <c r="U41" s="289"/>
      <c r="V41" s="290"/>
      <c r="W41" s="290"/>
      <c r="X41" s="290"/>
      <c r="Y41" s="290"/>
      <c r="Z41" s="290"/>
      <c r="AA41" s="290"/>
      <c r="AB41" s="290"/>
      <c r="AC41" s="290"/>
      <c r="AD41" s="290"/>
      <c r="AE41" s="289"/>
      <c r="AF41" s="289"/>
      <c r="AG41" s="242"/>
      <c r="AH41" s="242"/>
      <c r="AI41" s="244"/>
      <c r="AJ41" s="244"/>
      <c r="AK41" s="244"/>
      <c r="AL41" s="244"/>
      <c r="AM41" s="244"/>
      <c r="AN41" s="244"/>
      <c r="AO41" s="245"/>
      <c r="AP41" s="246"/>
      <c r="AQ41" s="246"/>
      <c r="AR41" s="246"/>
      <c r="AS41" s="246"/>
      <c r="AT41" s="246"/>
      <c r="AU41" s="247"/>
      <c r="AV41" s="5"/>
      <c r="AW41" s="203">
        <v>421</v>
      </c>
      <c r="AX41" s="204">
        <v>421</v>
      </c>
      <c r="AY41" s="31" t="s">
        <v>58</v>
      </c>
      <c r="AZ41" s="31"/>
      <c r="BA41" s="32"/>
      <c r="BB41" s="32"/>
      <c r="BC41" s="32"/>
      <c r="BD41" s="33"/>
    </row>
    <row r="42" spans="1:56" ht="11.85" customHeight="1" x14ac:dyDescent="0.25">
      <c r="A42" s="35"/>
      <c r="B42" s="286"/>
      <c r="C42" s="286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8"/>
      <c r="Q42" s="288"/>
      <c r="R42" s="288"/>
      <c r="S42" s="288"/>
      <c r="T42" s="289"/>
      <c r="U42" s="289"/>
      <c r="V42" s="290"/>
      <c r="W42" s="290"/>
      <c r="X42" s="290"/>
      <c r="Y42" s="295"/>
      <c r="Z42" s="295"/>
      <c r="AA42" s="295"/>
      <c r="AB42" s="295"/>
      <c r="AC42" s="295"/>
      <c r="AD42" s="295"/>
      <c r="AE42" s="294" t="s">
        <v>17</v>
      </c>
      <c r="AF42" s="294"/>
      <c r="AG42" s="242" t="str">
        <f t="shared" ref="AG42" si="8">IF(Y42="","","％")</f>
        <v/>
      </c>
      <c r="AH42" s="242"/>
      <c r="AI42" s="243"/>
      <c r="AJ42" s="243"/>
      <c r="AK42" s="243"/>
      <c r="AL42" s="243"/>
      <c r="AM42" s="243"/>
      <c r="AN42" s="243"/>
      <c r="AO42" s="245"/>
      <c r="AP42" s="246"/>
      <c r="AQ42" s="246"/>
      <c r="AR42" s="246"/>
      <c r="AS42" s="246"/>
      <c r="AT42" s="246"/>
      <c r="AU42" s="247"/>
      <c r="AV42" s="5"/>
      <c r="AW42" s="203">
        <v>423</v>
      </c>
      <c r="AX42" s="204">
        <v>423</v>
      </c>
      <c r="AY42" s="31" t="s">
        <v>59</v>
      </c>
      <c r="AZ42" s="31"/>
      <c r="BA42" s="32"/>
      <c r="BB42" s="32"/>
      <c r="BC42" s="32"/>
      <c r="BD42" s="33"/>
    </row>
    <row r="43" spans="1:56" ht="11.85" customHeight="1" x14ac:dyDescent="0.25">
      <c r="A43" s="35"/>
      <c r="B43" s="297"/>
      <c r="C43" s="297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9"/>
      <c r="Q43" s="299"/>
      <c r="R43" s="299"/>
      <c r="S43" s="299"/>
      <c r="T43" s="300"/>
      <c r="U43" s="300"/>
      <c r="V43" s="301"/>
      <c r="W43" s="301"/>
      <c r="X43" s="301"/>
      <c r="Y43" s="301"/>
      <c r="Z43" s="301"/>
      <c r="AA43" s="301"/>
      <c r="AB43" s="301"/>
      <c r="AC43" s="301"/>
      <c r="AD43" s="301"/>
      <c r="AE43" s="300"/>
      <c r="AF43" s="300"/>
      <c r="AG43" s="254"/>
      <c r="AH43" s="254"/>
      <c r="AI43" s="255"/>
      <c r="AJ43" s="255"/>
      <c r="AK43" s="255"/>
      <c r="AL43" s="255"/>
      <c r="AM43" s="255"/>
      <c r="AN43" s="255"/>
      <c r="AO43" s="256"/>
      <c r="AP43" s="257"/>
      <c r="AQ43" s="257"/>
      <c r="AR43" s="257"/>
      <c r="AS43" s="257"/>
      <c r="AT43" s="257"/>
      <c r="AU43" s="258"/>
      <c r="AV43" s="5"/>
      <c r="AW43" s="259">
        <v>424</v>
      </c>
      <c r="AX43" s="260">
        <v>424</v>
      </c>
      <c r="AY43" s="63" t="s">
        <v>60</v>
      </c>
      <c r="AZ43" s="63"/>
      <c r="BA43" s="64"/>
      <c r="BB43" s="64"/>
      <c r="BC43" s="64"/>
      <c r="BD43" s="65"/>
    </row>
    <row r="44" spans="1:56" ht="6.75" customHeight="1" x14ac:dyDescent="0.4">
      <c r="A44" s="371"/>
      <c r="B44" s="371"/>
      <c r="C44" s="371"/>
      <c r="D44" s="371"/>
      <c r="E44" s="371"/>
      <c r="F44" s="371"/>
      <c r="G44" s="371"/>
      <c r="H44" s="371"/>
      <c r="I44" s="371"/>
      <c r="J44" s="371"/>
      <c r="K44" s="371"/>
      <c r="L44" s="371"/>
      <c r="M44" s="371"/>
      <c r="N44" s="371"/>
      <c r="O44" s="371"/>
      <c r="P44" s="371"/>
      <c r="Q44" s="371"/>
      <c r="R44" s="371"/>
      <c r="S44" s="371"/>
      <c r="T44" s="371"/>
      <c r="U44" s="371"/>
      <c r="V44" s="371"/>
      <c r="W44" s="371"/>
      <c r="X44" s="371"/>
      <c r="Y44" s="371"/>
      <c r="Z44" s="371"/>
      <c r="AA44" s="371"/>
      <c r="AB44" s="371"/>
      <c r="AC44" s="371"/>
      <c r="AD44" s="371"/>
      <c r="AE44" s="371"/>
      <c r="AF44" s="371"/>
      <c r="AG44" s="371"/>
      <c r="AH44" s="371"/>
      <c r="AI44" s="371"/>
      <c r="AJ44" s="371"/>
      <c r="AK44" s="371"/>
      <c r="AL44" s="371"/>
      <c r="AM44" s="371"/>
      <c r="AN44" s="371"/>
      <c r="AO44" s="371"/>
      <c r="AP44" s="371"/>
      <c r="AQ44" s="371"/>
      <c r="AR44" s="371"/>
      <c r="AS44" s="371"/>
      <c r="AT44" s="371"/>
      <c r="AU44" s="371"/>
      <c r="AV44" s="371"/>
      <c r="AW44" s="371"/>
      <c r="AX44" s="371"/>
      <c r="AY44" s="371"/>
      <c r="AZ44" s="371"/>
      <c r="BA44" s="371"/>
      <c r="BB44" s="371"/>
      <c r="BC44" s="371"/>
      <c r="BD44" s="371"/>
    </row>
  </sheetData>
  <sheetProtection algorithmName="SHA-512" hashValue="xbrJ1UZUT7Ap5lS1/fm3Ofm9NPLKmVHRU5y4p61Yum6G51cf6SOt0WImfe2Xw5pCqq7DgX7YDXijlgYIz+ltlQ==" saltValue="FIPATljflRYRkOVv0fsWPg==" spinCount="100000" sheet="1" objects="1" scenarios="1"/>
  <mergeCells count="214">
    <mergeCell ref="AR6:BD6"/>
    <mergeCell ref="AO6:AQ6"/>
    <mergeCell ref="U4:Z4"/>
    <mergeCell ref="S4:T4"/>
    <mergeCell ref="AE42:AF43"/>
    <mergeCell ref="AG42:AH43"/>
    <mergeCell ref="AI42:AN43"/>
    <mergeCell ref="AO42:AU43"/>
    <mergeCell ref="AW42:AX42"/>
    <mergeCell ref="AW43:AX43"/>
    <mergeCell ref="AO40:AU41"/>
    <mergeCell ref="AW40:AX40"/>
    <mergeCell ref="AW41:AX41"/>
    <mergeCell ref="AE38:AF39"/>
    <mergeCell ref="AG38:AH39"/>
    <mergeCell ref="AI38:AN39"/>
    <mergeCell ref="AO38:AU39"/>
    <mergeCell ref="AW38:AX38"/>
    <mergeCell ref="AW39:AX39"/>
    <mergeCell ref="AO36:AU37"/>
    <mergeCell ref="AW36:AX36"/>
    <mergeCell ref="AW37:AX37"/>
    <mergeCell ref="AE34:AF35"/>
    <mergeCell ref="AG34:AH35"/>
    <mergeCell ref="B42:C43"/>
    <mergeCell ref="D42:O43"/>
    <mergeCell ref="P42:S43"/>
    <mergeCell ref="T42:U43"/>
    <mergeCell ref="V42:X43"/>
    <mergeCell ref="Y42:AD43"/>
    <mergeCell ref="AE40:AF41"/>
    <mergeCell ref="AG40:AH41"/>
    <mergeCell ref="AI40:AN41"/>
    <mergeCell ref="B40:C41"/>
    <mergeCell ref="D40:O41"/>
    <mergeCell ref="P40:S41"/>
    <mergeCell ref="T40:U41"/>
    <mergeCell ref="V40:X41"/>
    <mergeCell ref="Y40:AD41"/>
    <mergeCell ref="B38:C39"/>
    <mergeCell ref="D38:O39"/>
    <mergeCell ref="P38:S39"/>
    <mergeCell ref="T38:U39"/>
    <mergeCell ref="V38:X39"/>
    <mergeCell ref="Y38:AD39"/>
    <mergeCell ref="AE36:AF37"/>
    <mergeCell ref="AG36:AH37"/>
    <mergeCell ref="AI36:AN37"/>
    <mergeCell ref="B36:C37"/>
    <mergeCell ref="D36:O37"/>
    <mergeCell ref="P36:S37"/>
    <mergeCell ref="T36:U37"/>
    <mergeCell ref="V36:X37"/>
    <mergeCell ref="Y36:AD37"/>
    <mergeCell ref="AI34:AN35"/>
    <mergeCell ref="AO34:AU35"/>
    <mergeCell ref="AW34:AX34"/>
    <mergeCell ref="AW35:AX35"/>
    <mergeCell ref="B34:C35"/>
    <mergeCell ref="D34:O35"/>
    <mergeCell ref="P34:S35"/>
    <mergeCell ref="T34:U35"/>
    <mergeCell ref="V34:X35"/>
    <mergeCell ref="Y34:AD35"/>
    <mergeCell ref="AE32:AF33"/>
    <mergeCell ref="AG32:AH33"/>
    <mergeCell ref="AI32:AN33"/>
    <mergeCell ref="AO32:AU33"/>
    <mergeCell ref="AW32:AX32"/>
    <mergeCell ref="AW33:AX33"/>
    <mergeCell ref="B32:C33"/>
    <mergeCell ref="D32:O33"/>
    <mergeCell ref="P32:S33"/>
    <mergeCell ref="T32:U33"/>
    <mergeCell ref="V32:X33"/>
    <mergeCell ref="Y32:AD33"/>
    <mergeCell ref="AO30:AU31"/>
    <mergeCell ref="AW30:AX30"/>
    <mergeCell ref="AW31:AX31"/>
    <mergeCell ref="B30:C31"/>
    <mergeCell ref="D30:O31"/>
    <mergeCell ref="P30:S31"/>
    <mergeCell ref="T30:U31"/>
    <mergeCell ref="V30:X31"/>
    <mergeCell ref="Y30:AD31"/>
    <mergeCell ref="B28:C29"/>
    <mergeCell ref="D28:O29"/>
    <mergeCell ref="P28:S29"/>
    <mergeCell ref="T28:U29"/>
    <mergeCell ref="V28:X29"/>
    <mergeCell ref="Y28:AD29"/>
    <mergeCell ref="AE30:AF31"/>
    <mergeCell ref="AG30:AH31"/>
    <mergeCell ref="AI30:AN31"/>
    <mergeCell ref="AO24:AU25"/>
    <mergeCell ref="AW24:AX24"/>
    <mergeCell ref="AW25:AX25"/>
    <mergeCell ref="AE28:AF29"/>
    <mergeCell ref="AG28:AH29"/>
    <mergeCell ref="AI28:AN29"/>
    <mergeCell ref="AO28:AU29"/>
    <mergeCell ref="AW28:AX28"/>
    <mergeCell ref="AW29:AX29"/>
    <mergeCell ref="B26:C27"/>
    <mergeCell ref="D26:O27"/>
    <mergeCell ref="P26:S27"/>
    <mergeCell ref="T26:U27"/>
    <mergeCell ref="V26:X27"/>
    <mergeCell ref="AO22:AU23"/>
    <mergeCell ref="AW22:AX22"/>
    <mergeCell ref="AW23:AX23"/>
    <mergeCell ref="B24:C25"/>
    <mergeCell ref="D24:O25"/>
    <mergeCell ref="P24:S25"/>
    <mergeCell ref="T24:U25"/>
    <mergeCell ref="V24:X25"/>
    <mergeCell ref="Y24:AD25"/>
    <mergeCell ref="AE24:AF25"/>
    <mergeCell ref="Y26:AD27"/>
    <mergeCell ref="AE26:AF27"/>
    <mergeCell ref="AG26:AH27"/>
    <mergeCell ref="AI26:AN27"/>
    <mergeCell ref="AO26:AU27"/>
    <mergeCell ref="AW26:AX26"/>
    <mergeCell ref="AW27:AX27"/>
    <mergeCell ref="AG24:AH25"/>
    <mergeCell ref="AI24:AN25"/>
    <mergeCell ref="B21:E21"/>
    <mergeCell ref="AW21:AX21"/>
    <mergeCell ref="B22:C23"/>
    <mergeCell ref="D22:O23"/>
    <mergeCell ref="P22:S23"/>
    <mergeCell ref="T22:U23"/>
    <mergeCell ref="V22:X23"/>
    <mergeCell ref="Y22:AD23"/>
    <mergeCell ref="AE22:AH23"/>
    <mergeCell ref="AI22:AN23"/>
    <mergeCell ref="G19:L20"/>
    <mergeCell ref="M19:R20"/>
    <mergeCell ref="S19:X20"/>
    <mergeCell ref="Y19:AD20"/>
    <mergeCell ref="AE19:AJ20"/>
    <mergeCell ref="AW19:AX19"/>
    <mergeCell ref="AW20:AX20"/>
    <mergeCell ref="G16:J17"/>
    <mergeCell ref="K16:P17"/>
    <mergeCell ref="Q16:Q17"/>
    <mergeCell ref="AI16:AI17"/>
    <mergeCell ref="AJ16:AJ17"/>
    <mergeCell ref="G18:L18"/>
    <mergeCell ref="M18:R18"/>
    <mergeCell ref="S18:X18"/>
    <mergeCell ref="Y18:AD18"/>
    <mergeCell ref="AE18:AJ18"/>
    <mergeCell ref="AB16:AB17"/>
    <mergeCell ref="AC16:AF17"/>
    <mergeCell ref="AV11:BC11"/>
    <mergeCell ref="AH12:AJ12"/>
    <mergeCell ref="AK12:AR12"/>
    <mergeCell ref="B13:F20"/>
    <mergeCell ref="G13:J13"/>
    <mergeCell ref="K13:Q13"/>
    <mergeCell ref="S13:U13"/>
    <mergeCell ref="W13:Z13"/>
    <mergeCell ref="AA13:AB13"/>
    <mergeCell ref="AC13:AF13"/>
    <mergeCell ref="AM13:AR13"/>
    <mergeCell ref="G15:J15"/>
    <mergeCell ref="K15:P15"/>
    <mergeCell ref="S15:U15"/>
    <mergeCell ref="W15:Z15"/>
    <mergeCell ref="AB15:AC15"/>
    <mergeCell ref="AK15:BD15"/>
    <mergeCell ref="G14:J14"/>
    <mergeCell ref="K14:P14"/>
    <mergeCell ref="S14:U14"/>
    <mergeCell ref="W14:Z14"/>
    <mergeCell ref="AA14:AB14"/>
    <mergeCell ref="AC14:AF14"/>
    <mergeCell ref="AW18:AX18"/>
    <mergeCell ref="F8:Q8"/>
    <mergeCell ref="AK8:BD8"/>
    <mergeCell ref="F9:Q9"/>
    <mergeCell ref="S9:W10"/>
    <mergeCell ref="X9:AF10"/>
    <mergeCell ref="AH9:AJ10"/>
    <mergeCell ref="AK9:BD9"/>
    <mergeCell ref="B4:L5"/>
    <mergeCell ref="B7:E9"/>
    <mergeCell ref="F7:Q7"/>
    <mergeCell ref="S7:W8"/>
    <mergeCell ref="X7:AF8"/>
    <mergeCell ref="AH7:AJ8"/>
    <mergeCell ref="AL7:AP7"/>
    <mergeCell ref="AQ7:BD7"/>
    <mergeCell ref="B10:E11"/>
    <mergeCell ref="F10:Q11"/>
    <mergeCell ref="AK10:BB10"/>
    <mergeCell ref="BC10:BD10"/>
    <mergeCell ref="S11:W12"/>
    <mergeCell ref="X11:AF12"/>
    <mergeCell ref="AH11:AJ11"/>
    <mergeCell ref="AK11:AR11"/>
    <mergeCell ref="AS11:AU11"/>
    <mergeCell ref="S2:AF3"/>
    <mergeCell ref="AK2:AN2"/>
    <mergeCell ref="AO2:AR2"/>
    <mergeCell ref="AS2:BD2"/>
    <mergeCell ref="B3:N3"/>
    <mergeCell ref="AK3:AN4"/>
    <mergeCell ref="AO3:AR4"/>
    <mergeCell ref="AS3:AV4"/>
    <mergeCell ref="AW3:AZ4"/>
    <mergeCell ref="BA3:BD4"/>
  </mergeCells>
  <phoneticPr fontId="1"/>
  <dataValidations count="1">
    <dataValidation type="list" allowBlank="1" showInputMessage="1" showErrorMessage="1" sqref="AE24:AF43" xr:uid="{434B8E2E-4274-4951-8F82-B7A19B344BF6}">
      <formula1>"　,10,軽8,不・非"</formula1>
    </dataValidation>
  </dataValidations>
  <pageMargins left="0.23622047244094491" right="0.23622047244094491" top="0.35433070866141736" bottom="0.15748031496062992" header="0.31496062992125984" footer="0.31496062992125984"/>
  <pageSetup paperSize="9" scale="98" orientation="landscape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3D17-8104-4A70-94E9-774ECFF26E7B}">
  <sheetPr codeName="Sheet5">
    <tabColor rgb="FF00B0F0"/>
  </sheetPr>
  <dimension ref="A1:BF44"/>
  <sheetViews>
    <sheetView view="pageBreakPreview" zoomScaleNormal="100" zoomScaleSheetLayoutView="100" workbookViewId="0">
      <selection activeCell="U21" sqref="U21"/>
    </sheetView>
  </sheetViews>
  <sheetFormatPr defaultRowHeight="18.75" x14ac:dyDescent="0.4"/>
  <cols>
    <col min="1" max="1" width="3.125" style="68" customWidth="1"/>
    <col min="2" max="36" width="2.625" style="68" customWidth="1"/>
    <col min="37" max="56" width="1.875" style="68" customWidth="1"/>
    <col min="57" max="58" width="9" style="68"/>
  </cols>
  <sheetData>
    <row r="1" spans="1:56" x14ac:dyDescent="0.4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</row>
    <row r="2" spans="1:56" ht="1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103" t="s">
        <v>24</v>
      </c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5"/>
      <c r="AH2" s="5"/>
      <c r="AI2" s="5"/>
      <c r="AJ2" s="5"/>
      <c r="AK2" s="104" t="s">
        <v>23</v>
      </c>
      <c r="AL2" s="104"/>
      <c r="AM2" s="104"/>
      <c r="AN2" s="104"/>
      <c r="AO2" s="104" t="s">
        <v>2</v>
      </c>
      <c r="AP2" s="104"/>
      <c r="AQ2" s="104"/>
      <c r="AR2" s="104"/>
      <c r="AS2" s="104" t="s">
        <v>22</v>
      </c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</row>
    <row r="3" spans="1:56" ht="24" customHeight="1" x14ac:dyDescent="0.4">
      <c r="A3" s="5"/>
      <c r="B3" s="105" t="str">
        <f>IF(請求書情報入力用!I13="","",請求書情報入力用!I13)</f>
        <v/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5"/>
      <c r="P3" s="5"/>
      <c r="Q3" s="5"/>
      <c r="R3" s="5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5"/>
      <c r="AH3" s="5"/>
      <c r="AI3" s="5"/>
      <c r="AJ3" s="5"/>
      <c r="AK3" s="106"/>
      <c r="AL3" s="107"/>
      <c r="AM3" s="107"/>
      <c r="AN3" s="108"/>
      <c r="AO3" s="106"/>
      <c r="AP3" s="107"/>
      <c r="AQ3" s="107"/>
      <c r="AR3" s="108"/>
      <c r="AS3" s="106"/>
      <c r="AT3" s="107"/>
      <c r="AU3" s="107"/>
      <c r="AV3" s="108"/>
      <c r="AW3" s="106"/>
      <c r="AX3" s="107"/>
      <c r="AY3" s="107"/>
      <c r="AZ3" s="108"/>
      <c r="BA3" s="106"/>
      <c r="BB3" s="107"/>
      <c r="BC3" s="107"/>
      <c r="BD3" s="108"/>
    </row>
    <row r="4" spans="1:56" ht="15" customHeight="1" x14ac:dyDescent="0.4">
      <c r="A4" s="5"/>
      <c r="B4" s="130" t="s">
        <v>0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5"/>
      <c r="N4" s="5"/>
      <c r="O4" s="5"/>
      <c r="P4" s="5"/>
      <c r="Q4" s="5"/>
      <c r="R4" s="5"/>
      <c r="S4" s="110" t="s">
        <v>132</v>
      </c>
      <c r="T4" s="110"/>
      <c r="U4" s="118" t="str">
        <f>IF(請求書情報入力用!N2="","",請求書情報入力用!N2)</f>
        <v/>
      </c>
      <c r="V4" s="118"/>
      <c r="W4" s="118"/>
      <c r="X4" s="118"/>
      <c r="Y4" s="118"/>
      <c r="Z4" s="118"/>
      <c r="AA4" s="5" t="s">
        <v>98</v>
      </c>
      <c r="AB4" s="5"/>
      <c r="AC4" s="5"/>
      <c r="AD4" s="5"/>
      <c r="AE4" s="5"/>
      <c r="AF4" s="5"/>
      <c r="AG4" s="5"/>
      <c r="AH4" s="5"/>
      <c r="AI4" s="5"/>
      <c r="AJ4" s="5"/>
      <c r="AK4" s="109"/>
      <c r="AL4" s="110"/>
      <c r="AM4" s="110"/>
      <c r="AN4" s="111"/>
      <c r="AO4" s="109"/>
      <c r="AP4" s="110"/>
      <c r="AQ4" s="110"/>
      <c r="AR4" s="111"/>
      <c r="AS4" s="109"/>
      <c r="AT4" s="110"/>
      <c r="AU4" s="110"/>
      <c r="AV4" s="111"/>
      <c r="AW4" s="109"/>
      <c r="AX4" s="110"/>
      <c r="AY4" s="110"/>
      <c r="AZ4" s="111"/>
      <c r="BA4" s="109"/>
      <c r="BB4" s="110"/>
      <c r="BC4" s="110"/>
      <c r="BD4" s="111"/>
    </row>
    <row r="5" spans="1:56" ht="15" customHeight="1" x14ac:dyDescent="0.4">
      <c r="A5" s="5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5"/>
      <c r="N5" s="5"/>
      <c r="O5" s="5"/>
      <c r="P5" s="5"/>
      <c r="Q5" s="5"/>
      <c r="R5" s="5"/>
      <c r="S5" s="5"/>
      <c r="T5" s="5" t="s">
        <v>1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</row>
    <row r="6" spans="1:56" ht="15.75" customHeight="1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252" t="s">
        <v>132</v>
      </c>
      <c r="AP6" s="252"/>
      <c r="AQ6" s="252"/>
      <c r="AR6" s="252" t="str">
        <f>IF(請求書情報入力用!N3="","",請求書情報入力用!N3)</f>
        <v/>
      </c>
      <c r="AS6" s="252"/>
      <c r="AT6" s="252"/>
      <c r="AU6" s="252"/>
      <c r="AV6" s="252"/>
      <c r="AW6" s="252"/>
      <c r="AX6" s="252"/>
      <c r="AY6" s="252"/>
      <c r="AZ6" s="252"/>
      <c r="BA6" s="252"/>
      <c r="BB6" s="252"/>
      <c r="BC6" s="252"/>
      <c r="BD6" s="252"/>
    </row>
    <row r="7" spans="1:56" ht="15" customHeight="1" x14ac:dyDescent="0.4">
      <c r="A7" s="5"/>
      <c r="B7" s="131" t="s">
        <v>3</v>
      </c>
      <c r="C7" s="131"/>
      <c r="D7" s="131"/>
      <c r="E7" s="131"/>
      <c r="F7" s="133" t="str">
        <f>IF(請求書情報入力用!I15="","",請求書情報入力用!I15)</f>
        <v/>
      </c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5"/>
      <c r="S7" s="134" t="s">
        <v>12</v>
      </c>
      <c r="T7" s="135"/>
      <c r="U7" s="135"/>
      <c r="V7" s="135"/>
      <c r="W7" s="136"/>
      <c r="X7" s="140">
        <f>SUM(Y24:AD43)</f>
        <v>0</v>
      </c>
      <c r="Y7" s="141"/>
      <c r="Z7" s="141"/>
      <c r="AA7" s="141"/>
      <c r="AB7" s="141"/>
      <c r="AC7" s="141"/>
      <c r="AD7" s="141"/>
      <c r="AE7" s="141"/>
      <c r="AF7" s="142"/>
      <c r="AG7" s="5"/>
      <c r="AH7" s="146" t="s">
        <v>7</v>
      </c>
      <c r="AI7" s="146"/>
      <c r="AJ7" s="146"/>
      <c r="AK7" s="7" t="s">
        <v>34</v>
      </c>
      <c r="AL7" s="105" t="str">
        <f>IF(請求書情報入力用!I5="","",請求書情報入力用!I5)</f>
        <v/>
      </c>
      <c r="AM7" s="105"/>
      <c r="AN7" s="105"/>
      <c r="AO7" s="105"/>
      <c r="AP7" s="105"/>
      <c r="AQ7" s="105" t="str">
        <f>IF(請求書情報入力用!I6="","",請求書情報入力用!I6)</f>
        <v/>
      </c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</row>
    <row r="8" spans="1:56" ht="15" customHeight="1" x14ac:dyDescent="0.4">
      <c r="A8" s="5"/>
      <c r="B8" s="132"/>
      <c r="C8" s="132"/>
      <c r="D8" s="132"/>
      <c r="E8" s="132"/>
      <c r="F8" s="119" t="str">
        <f>IF(請求書情報入力用!I16="","",請求書情報入力用!I16)</f>
        <v/>
      </c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5"/>
      <c r="S8" s="137"/>
      <c r="T8" s="138"/>
      <c r="U8" s="138"/>
      <c r="V8" s="138"/>
      <c r="W8" s="139"/>
      <c r="X8" s="143"/>
      <c r="Y8" s="144"/>
      <c r="Z8" s="144"/>
      <c r="AA8" s="144"/>
      <c r="AB8" s="144"/>
      <c r="AC8" s="144"/>
      <c r="AD8" s="144"/>
      <c r="AE8" s="144"/>
      <c r="AF8" s="145"/>
      <c r="AG8" s="5"/>
      <c r="AH8" s="129"/>
      <c r="AI8" s="129"/>
      <c r="AJ8" s="129"/>
      <c r="AK8" s="120" t="str">
        <f>IF(請求書情報入力用!I7="","",請求書情報入力用!I7)</f>
        <v/>
      </c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</row>
    <row r="9" spans="1:56" ht="15" customHeight="1" x14ac:dyDescent="0.4">
      <c r="A9" s="5"/>
      <c r="B9" s="132"/>
      <c r="C9" s="132"/>
      <c r="D9" s="132"/>
      <c r="E9" s="132"/>
      <c r="F9" s="119" t="str">
        <f>IF(請求書情報入力用!I17="","",請求書情報入力用!I17)</f>
        <v/>
      </c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5"/>
      <c r="S9" s="121" t="s">
        <v>61</v>
      </c>
      <c r="T9" s="121"/>
      <c r="U9" s="121"/>
      <c r="V9" s="121"/>
      <c r="W9" s="121"/>
      <c r="X9" s="122">
        <f>AC13+AC14</f>
        <v>0</v>
      </c>
      <c r="Y9" s="123"/>
      <c r="Z9" s="123"/>
      <c r="AA9" s="123"/>
      <c r="AB9" s="123"/>
      <c r="AC9" s="123"/>
      <c r="AD9" s="123"/>
      <c r="AE9" s="123"/>
      <c r="AF9" s="124"/>
      <c r="AG9" s="5"/>
      <c r="AH9" s="128" t="s">
        <v>9</v>
      </c>
      <c r="AI9" s="128"/>
      <c r="AJ9" s="128"/>
      <c r="AK9" s="105" t="str">
        <f>IF(請求書情報入力用!I2="","",請求書情報入力用!I2)</f>
        <v/>
      </c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</row>
    <row r="10" spans="1:56" ht="15" customHeight="1" x14ac:dyDescent="0.4">
      <c r="A10" s="5"/>
      <c r="B10" s="121" t="s">
        <v>4</v>
      </c>
      <c r="C10" s="121"/>
      <c r="D10" s="121"/>
      <c r="E10" s="121"/>
      <c r="F10" s="147" t="str">
        <f>IF(請求書情報入力用!I19="","",請求書情報入力用!I19)</f>
        <v/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5"/>
      <c r="S10" s="121"/>
      <c r="T10" s="121"/>
      <c r="U10" s="121"/>
      <c r="V10" s="121"/>
      <c r="W10" s="121"/>
      <c r="X10" s="125"/>
      <c r="Y10" s="126"/>
      <c r="Z10" s="126"/>
      <c r="AA10" s="126"/>
      <c r="AB10" s="126"/>
      <c r="AC10" s="126"/>
      <c r="AD10" s="126"/>
      <c r="AE10" s="126"/>
      <c r="AF10" s="127"/>
      <c r="AG10" s="5"/>
      <c r="AH10" s="129"/>
      <c r="AI10" s="129"/>
      <c r="AJ10" s="129"/>
      <c r="AK10" s="120" t="str">
        <f>IF(請求書情報入力用!I3="","",請求書情報入力用!I3)</f>
        <v/>
      </c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48" t="s">
        <v>33</v>
      </c>
      <c r="BD10" s="148"/>
    </row>
    <row r="11" spans="1:56" ht="15" customHeight="1" x14ac:dyDescent="0.4">
      <c r="A11" s="5"/>
      <c r="B11" s="121"/>
      <c r="C11" s="121"/>
      <c r="D11" s="121"/>
      <c r="E11" s="121"/>
      <c r="F11" s="104" t="str">
        <f>IF(請求書情報入力用!I19="","",請求書情報入力用!I19)</f>
        <v/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5"/>
      <c r="S11" s="134" t="s">
        <v>13</v>
      </c>
      <c r="T11" s="135"/>
      <c r="U11" s="135"/>
      <c r="V11" s="135"/>
      <c r="W11" s="136"/>
      <c r="X11" s="122">
        <f>SUM(W13:Z15)</f>
        <v>0</v>
      </c>
      <c r="Y11" s="123"/>
      <c r="Z11" s="123"/>
      <c r="AA11" s="123"/>
      <c r="AB11" s="123"/>
      <c r="AC11" s="123"/>
      <c r="AD11" s="123"/>
      <c r="AE11" s="123"/>
      <c r="AF11" s="124"/>
      <c r="AG11" s="5"/>
      <c r="AH11" s="110" t="s">
        <v>10</v>
      </c>
      <c r="AI11" s="110"/>
      <c r="AJ11" s="110"/>
      <c r="AK11" s="149" t="str">
        <f>IF(請求書情報入力用!I8="","",請求書情報入力用!I8)</f>
        <v/>
      </c>
      <c r="AL11" s="149"/>
      <c r="AM11" s="149"/>
      <c r="AN11" s="149"/>
      <c r="AO11" s="149"/>
      <c r="AP11" s="149"/>
      <c r="AQ11" s="149"/>
      <c r="AR11" s="149"/>
      <c r="AS11" s="110"/>
      <c r="AT11" s="110"/>
      <c r="AU11" s="110"/>
      <c r="AV11" s="149"/>
      <c r="AW11" s="149"/>
      <c r="AX11" s="149"/>
      <c r="AY11" s="149"/>
      <c r="AZ11" s="149"/>
      <c r="BA11" s="149"/>
      <c r="BB11" s="149"/>
      <c r="BC11" s="149"/>
      <c r="BD11" s="8"/>
    </row>
    <row r="12" spans="1:56" ht="15" customHeight="1" x14ac:dyDescent="0.4">
      <c r="A12" s="5"/>
      <c r="B12" s="9"/>
      <c r="C12" s="9"/>
      <c r="D12" s="9"/>
      <c r="E12" s="9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37"/>
      <c r="T12" s="138"/>
      <c r="U12" s="138"/>
      <c r="V12" s="138"/>
      <c r="W12" s="139"/>
      <c r="X12" s="125"/>
      <c r="Y12" s="126"/>
      <c r="Z12" s="126"/>
      <c r="AA12" s="126"/>
      <c r="AB12" s="126"/>
      <c r="AC12" s="126"/>
      <c r="AD12" s="126"/>
      <c r="AE12" s="126"/>
      <c r="AF12" s="127"/>
      <c r="AG12" s="5"/>
      <c r="AH12" s="150" t="s">
        <v>91</v>
      </c>
      <c r="AI12" s="150"/>
      <c r="AJ12" s="150"/>
      <c r="AK12" s="151" t="str">
        <f>IF(請求書情報入力用!I9="","",請求書情報入力用!I9)</f>
        <v/>
      </c>
      <c r="AL12" s="151"/>
      <c r="AM12" s="151"/>
      <c r="AN12" s="151"/>
      <c r="AO12" s="151"/>
      <c r="AP12" s="151"/>
      <c r="AQ12" s="151"/>
      <c r="AR12" s="151"/>
      <c r="AS12" s="10"/>
      <c r="AT12" s="10"/>
      <c r="AU12" s="10"/>
      <c r="AV12" s="10"/>
      <c r="AW12" s="8"/>
      <c r="AX12" s="8"/>
      <c r="AY12" s="8"/>
      <c r="AZ12" s="8"/>
      <c r="BA12" s="8"/>
      <c r="BB12" s="8"/>
      <c r="BC12" s="8"/>
      <c r="BD12" s="8"/>
    </row>
    <row r="13" spans="1:56" ht="15" customHeight="1" x14ac:dyDescent="0.4">
      <c r="A13" s="5"/>
      <c r="B13" s="152" t="s">
        <v>121</v>
      </c>
      <c r="C13" s="153"/>
      <c r="D13" s="153"/>
      <c r="E13" s="153"/>
      <c r="F13" s="154"/>
      <c r="G13" s="161" t="s">
        <v>14</v>
      </c>
      <c r="H13" s="161"/>
      <c r="I13" s="161"/>
      <c r="J13" s="161"/>
      <c r="K13" s="318"/>
      <c r="L13" s="319"/>
      <c r="M13" s="319"/>
      <c r="N13" s="319"/>
      <c r="O13" s="319"/>
      <c r="P13" s="319"/>
      <c r="Q13" s="320"/>
      <c r="R13" s="5"/>
      <c r="S13" s="165" t="s">
        <v>62</v>
      </c>
      <c r="T13" s="166"/>
      <c r="U13" s="166"/>
      <c r="V13" s="11" t="s">
        <v>123</v>
      </c>
      <c r="W13" s="167">
        <f>SUMIF(AE24:AF43,10,Y24:AD43)+AC13</f>
        <v>0</v>
      </c>
      <c r="X13" s="167"/>
      <c r="Y13" s="167"/>
      <c r="Z13" s="167"/>
      <c r="AA13" s="168" t="s">
        <v>61</v>
      </c>
      <c r="AB13" s="168"/>
      <c r="AC13" s="169">
        <f>IFERROR(IF(請求書情報入力用!N5="切り捨て",ROUNDDOWN((SUMIF(AE24:AF43,10,Y24:AD43)*0.1),0),IF(請求書情報入力用!N5="四捨五入",ROUND((SUMIF(AE24:AF43,10,Y24:AD43)*0.1),0),IF(請求書情報入力用!N5="切り上げ",ROUNDUP((SUMIF(AE24:AF43,10,Y24:AD43)*0.1),0),0))),0)</f>
        <v>0</v>
      </c>
      <c r="AD13" s="169"/>
      <c r="AE13" s="169"/>
      <c r="AF13" s="170"/>
      <c r="AG13" s="5"/>
      <c r="AH13" s="12" t="s">
        <v>11</v>
      </c>
      <c r="AI13" s="12"/>
      <c r="AJ13" s="12"/>
      <c r="AK13" s="13"/>
      <c r="AL13" s="13"/>
      <c r="AM13" s="171" t="str">
        <f>IF(請求書情報入力用!I10="","",請求書情報入力用!I10)</f>
        <v/>
      </c>
      <c r="AN13" s="172"/>
      <c r="AO13" s="172"/>
      <c r="AP13" s="172"/>
      <c r="AQ13" s="172"/>
      <c r="AR13" s="173"/>
      <c r="AS13" s="14"/>
      <c r="AT13" s="15"/>
      <c r="AU13" s="15"/>
      <c r="AV13" s="15"/>
      <c r="AW13" s="16"/>
      <c r="AX13" s="16"/>
      <c r="AY13" s="16"/>
      <c r="AZ13" s="16"/>
      <c r="BA13" s="16"/>
      <c r="BB13" s="16"/>
      <c r="BC13" s="16"/>
      <c r="BD13" s="16"/>
    </row>
    <row r="14" spans="1:56" ht="15" customHeight="1" x14ac:dyDescent="0.4">
      <c r="A14" s="5"/>
      <c r="B14" s="155"/>
      <c r="C14" s="156"/>
      <c r="D14" s="156"/>
      <c r="E14" s="156"/>
      <c r="F14" s="157"/>
      <c r="G14" s="174" t="s">
        <v>5</v>
      </c>
      <c r="H14" s="174"/>
      <c r="I14" s="174"/>
      <c r="J14" s="174"/>
      <c r="K14" s="321"/>
      <c r="L14" s="322"/>
      <c r="M14" s="322"/>
      <c r="N14" s="322"/>
      <c r="O14" s="322"/>
      <c r="P14" s="322"/>
      <c r="Q14" s="17"/>
      <c r="R14" s="5"/>
      <c r="S14" s="183" t="s">
        <v>63</v>
      </c>
      <c r="T14" s="184"/>
      <c r="U14" s="184"/>
      <c r="V14" s="18" t="s">
        <v>123</v>
      </c>
      <c r="W14" s="185">
        <f>SUMIF(AE24:AF43,"軽8",Y24:AD43)+AC14</f>
        <v>0</v>
      </c>
      <c r="X14" s="185"/>
      <c r="Y14" s="185"/>
      <c r="Z14" s="185"/>
      <c r="AA14" s="186" t="s">
        <v>61</v>
      </c>
      <c r="AB14" s="186"/>
      <c r="AC14" s="187">
        <f>IFERROR(IF(請求書情報入力用!N5="切り捨て",ROUNDDOWN((SUMIF(AE24:AF43,"軽8",Y24:AD43)*0.08),0),IF(請求書情報入力用!N5="四捨五入",ROUND((SUMIF(AE24:AF43,"軽8",Y24:AD43)*0.08),0),IF(請求書情報入力用!N5="切り上げ",ROUNDUP((SUMIF(AE24:AF43,"軽8",Y24:AD43)*0.08),0),0))),0)</f>
        <v>0</v>
      </c>
      <c r="AD14" s="187"/>
      <c r="AE14" s="187"/>
      <c r="AF14" s="188"/>
      <c r="AG14" s="5"/>
      <c r="AH14" s="19" t="s">
        <v>31</v>
      </c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20"/>
    </row>
    <row r="15" spans="1:56" ht="15" customHeight="1" x14ac:dyDescent="0.4">
      <c r="A15" s="5"/>
      <c r="B15" s="155"/>
      <c r="C15" s="156"/>
      <c r="D15" s="156"/>
      <c r="E15" s="156"/>
      <c r="F15" s="157"/>
      <c r="G15" s="174" t="s">
        <v>15</v>
      </c>
      <c r="H15" s="174"/>
      <c r="I15" s="174"/>
      <c r="J15" s="174"/>
      <c r="K15" s="321"/>
      <c r="L15" s="322"/>
      <c r="M15" s="322"/>
      <c r="N15" s="322"/>
      <c r="O15" s="322"/>
      <c r="P15" s="322"/>
      <c r="Q15" s="17"/>
      <c r="R15" s="5"/>
      <c r="S15" s="177" t="s">
        <v>124</v>
      </c>
      <c r="T15" s="178"/>
      <c r="U15" s="178"/>
      <c r="V15" s="21"/>
      <c r="W15" s="179">
        <f>SUMIF(AE24:AF43,"不・非",Y24:AD43)</f>
        <v>0</v>
      </c>
      <c r="X15" s="179"/>
      <c r="Y15" s="179"/>
      <c r="Z15" s="179"/>
      <c r="AA15" s="22"/>
      <c r="AB15" s="180"/>
      <c r="AC15" s="180"/>
      <c r="AD15" s="23"/>
      <c r="AE15" s="23"/>
      <c r="AF15" s="24"/>
      <c r="AG15" s="5"/>
      <c r="AH15" s="25"/>
      <c r="AI15" s="26"/>
      <c r="AJ15" s="27" t="s">
        <v>32</v>
      </c>
      <c r="AK15" s="181" t="str">
        <f>IF(請求書情報入力用!J11="","",請求書情報入力用!J11)</f>
        <v/>
      </c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2"/>
    </row>
    <row r="16" spans="1:56" ht="7.5" customHeight="1" x14ac:dyDescent="0.4">
      <c r="A16" s="5"/>
      <c r="B16" s="155"/>
      <c r="C16" s="156"/>
      <c r="D16" s="156"/>
      <c r="E16" s="156"/>
      <c r="F16" s="157"/>
      <c r="G16" s="205" t="s">
        <v>16</v>
      </c>
      <c r="H16" s="206"/>
      <c r="I16" s="206"/>
      <c r="J16" s="207"/>
      <c r="K16" s="211" t="str">
        <f>IF(K14="","",SUM(K14:Q15))</f>
        <v/>
      </c>
      <c r="L16" s="212"/>
      <c r="M16" s="212"/>
      <c r="N16" s="212"/>
      <c r="O16" s="212"/>
      <c r="P16" s="212"/>
      <c r="Q16" s="215"/>
      <c r="R16" s="5"/>
      <c r="S16" s="5"/>
      <c r="T16" s="5"/>
      <c r="U16" s="5"/>
      <c r="V16" s="5"/>
      <c r="W16" s="5"/>
      <c r="X16" s="5"/>
      <c r="Y16" s="5"/>
      <c r="Z16" s="5"/>
      <c r="AA16" s="5"/>
      <c r="AB16" s="107"/>
      <c r="AC16" s="221"/>
      <c r="AD16" s="221"/>
      <c r="AE16" s="221"/>
      <c r="AF16" s="221"/>
      <c r="AG16" s="5"/>
      <c r="AH16" s="5"/>
      <c r="AI16" s="110"/>
      <c r="AJ16" s="218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ht="7.5" customHeight="1" x14ac:dyDescent="0.4">
      <c r="A17" s="5"/>
      <c r="B17" s="155"/>
      <c r="C17" s="156"/>
      <c r="D17" s="156"/>
      <c r="E17" s="156"/>
      <c r="F17" s="157"/>
      <c r="G17" s="208"/>
      <c r="H17" s="209"/>
      <c r="I17" s="209"/>
      <c r="J17" s="210"/>
      <c r="K17" s="213"/>
      <c r="L17" s="214"/>
      <c r="M17" s="214"/>
      <c r="N17" s="214"/>
      <c r="O17" s="214"/>
      <c r="P17" s="214"/>
      <c r="Q17" s="216"/>
      <c r="R17" s="5"/>
      <c r="S17" s="5"/>
      <c r="T17" s="5"/>
      <c r="U17" s="5"/>
      <c r="V17" s="5"/>
      <c r="W17" s="5"/>
      <c r="X17" s="5"/>
      <c r="Y17" s="5"/>
      <c r="Z17" s="5"/>
      <c r="AA17" s="5"/>
      <c r="AB17" s="217"/>
      <c r="AC17" s="150"/>
      <c r="AD17" s="150"/>
      <c r="AE17" s="150"/>
      <c r="AF17" s="150"/>
      <c r="AG17" s="5"/>
      <c r="AH17" s="5"/>
      <c r="AI17" s="217"/>
      <c r="AJ17" s="219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ht="15" customHeight="1" x14ac:dyDescent="0.25">
      <c r="A18" s="5"/>
      <c r="B18" s="155"/>
      <c r="C18" s="156"/>
      <c r="D18" s="156"/>
      <c r="E18" s="156"/>
      <c r="F18" s="157"/>
      <c r="G18" s="220" t="s">
        <v>20</v>
      </c>
      <c r="H18" s="220"/>
      <c r="I18" s="220"/>
      <c r="J18" s="220"/>
      <c r="K18" s="220"/>
      <c r="L18" s="220"/>
      <c r="M18" s="220" t="s">
        <v>21</v>
      </c>
      <c r="N18" s="220"/>
      <c r="O18" s="220"/>
      <c r="P18" s="220"/>
      <c r="Q18" s="220"/>
      <c r="R18" s="220"/>
      <c r="S18" s="220" t="s">
        <v>18</v>
      </c>
      <c r="T18" s="220"/>
      <c r="U18" s="220"/>
      <c r="V18" s="220"/>
      <c r="W18" s="220"/>
      <c r="X18" s="220"/>
      <c r="Y18" s="220" t="s">
        <v>6</v>
      </c>
      <c r="Z18" s="220"/>
      <c r="AA18" s="220"/>
      <c r="AB18" s="220"/>
      <c r="AC18" s="220"/>
      <c r="AD18" s="220"/>
      <c r="AE18" s="220" t="s">
        <v>19</v>
      </c>
      <c r="AF18" s="220"/>
      <c r="AG18" s="220"/>
      <c r="AH18" s="220"/>
      <c r="AI18" s="220"/>
      <c r="AJ18" s="220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189">
        <v>1135</v>
      </c>
      <c r="AX18" s="190">
        <v>1135</v>
      </c>
      <c r="AY18" s="28" t="s">
        <v>35</v>
      </c>
      <c r="AZ18" s="28"/>
      <c r="BA18" s="29"/>
      <c r="BB18" s="29"/>
      <c r="BC18" s="29"/>
      <c r="BD18" s="30"/>
    </row>
    <row r="19" spans="1:56" ht="11.85" customHeight="1" x14ac:dyDescent="0.25">
      <c r="A19" s="5"/>
      <c r="B19" s="155"/>
      <c r="C19" s="156"/>
      <c r="D19" s="156"/>
      <c r="E19" s="156"/>
      <c r="F19" s="157"/>
      <c r="G19" s="280"/>
      <c r="H19" s="281"/>
      <c r="I19" s="281"/>
      <c r="J19" s="281"/>
      <c r="K19" s="281"/>
      <c r="L19" s="282"/>
      <c r="M19" s="197" t="str">
        <f>IF(G19="","",X11)</f>
        <v/>
      </c>
      <c r="N19" s="198"/>
      <c r="O19" s="198"/>
      <c r="P19" s="198"/>
      <c r="Q19" s="198"/>
      <c r="R19" s="199"/>
      <c r="S19" s="197" t="str">
        <f>IF(G19="",M19,G19+M19)</f>
        <v/>
      </c>
      <c r="T19" s="198"/>
      <c r="U19" s="198"/>
      <c r="V19" s="198"/>
      <c r="W19" s="198"/>
      <c r="X19" s="199"/>
      <c r="Y19" s="197" t="str">
        <f>IF(K16="","",K16-S19)</f>
        <v/>
      </c>
      <c r="Z19" s="198"/>
      <c r="AA19" s="198"/>
      <c r="AB19" s="198"/>
      <c r="AC19" s="198"/>
      <c r="AD19" s="199"/>
      <c r="AE19" s="197"/>
      <c r="AF19" s="198"/>
      <c r="AG19" s="198"/>
      <c r="AH19" s="198"/>
      <c r="AI19" s="198"/>
      <c r="AJ19" s="199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203">
        <v>100</v>
      </c>
      <c r="AX19" s="204">
        <v>100</v>
      </c>
      <c r="AY19" s="31" t="s">
        <v>36</v>
      </c>
      <c r="AZ19" s="31"/>
      <c r="BA19" s="32"/>
      <c r="BB19" s="32"/>
      <c r="BC19" s="32"/>
      <c r="BD19" s="33"/>
    </row>
    <row r="20" spans="1:56" ht="11.85" customHeight="1" x14ac:dyDescent="0.25">
      <c r="A20" s="5"/>
      <c r="B20" s="158"/>
      <c r="C20" s="159"/>
      <c r="D20" s="159"/>
      <c r="E20" s="159"/>
      <c r="F20" s="160"/>
      <c r="G20" s="283"/>
      <c r="H20" s="284"/>
      <c r="I20" s="284"/>
      <c r="J20" s="284"/>
      <c r="K20" s="284"/>
      <c r="L20" s="285"/>
      <c r="M20" s="200"/>
      <c r="N20" s="201"/>
      <c r="O20" s="201"/>
      <c r="P20" s="201"/>
      <c r="Q20" s="201"/>
      <c r="R20" s="202"/>
      <c r="S20" s="200"/>
      <c r="T20" s="201"/>
      <c r="U20" s="201"/>
      <c r="V20" s="201"/>
      <c r="W20" s="201"/>
      <c r="X20" s="202"/>
      <c r="Y20" s="200"/>
      <c r="Z20" s="201"/>
      <c r="AA20" s="201"/>
      <c r="AB20" s="201"/>
      <c r="AC20" s="201"/>
      <c r="AD20" s="202"/>
      <c r="AE20" s="200"/>
      <c r="AF20" s="201"/>
      <c r="AG20" s="201"/>
      <c r="AH20" s="201"/>
      <c r="AI20" s="201"/>
      <c r="AJ20" s="202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203">
        <v>220</v>
      </c>
      <c r="AX20" s="204">
        <v>220</v>
      </c>
      <c r="AY20" s="31" t="s">
        <v>37</v>
      </c>
      <c r="AZ20" s="31"/>
      <c r="BA20" s="32"/>
      <c r="BB20" s="32"/>
      <c r="BC20" s="32"/>
      <c r="BD20" s="33"/>
    </row>
    <row r="21" spans="1:56" ht="11.85" customHeight="1" x14ac:dyDescent="0.25">
      <c r="A21" s="5"/>
      <c r="B21" s="222"/>
      <c r="C21" s="222"/>
      <c r="D21" s="222"/>
      <c r="E21" s="222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203">
        <v>300</v>
      </c>
      <c r="AX21" s="204">
        <v>300</v>
      </c>
      <c r="AY21" s="31" t="s">
        <v>38</v>
      </c>
      <c r="AZ21" s="31"/>
      <c r="BA21" s="32"/>
      <c r="BB21" s="32"/>
      <c r="BC21" s="32"/>
      <c r="BD21" s="33"/>
    </row>
    <row r="22" spans="1:56" ht="11.85" customHeight="1" x14ac:dyDescent="0.25">
      <c r="A22" s="5"/>
      <c r="B22" s="223" t="s">
        <v>122</v>
      </c>
      <c r="C22" s="223"/>
      <c r="D22" s="223" t="s">
        <v>29</v>
      </c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 t="s">
        <v>25</v>
      </c>
      <c r="Q22" s="223"/>
      <c r="R22" s="223"/>
      <c r="S22" s="223"/>
      <c r="T22" s="223" t="s">
        <v>26</v>
      </c>
      <c r="U22" s="223"/>
      <c r="V22" s="223" t="s">
        <v>27</v>
      </c>
      <c r="W22" s="223"/>
      <c r="X22" s="223"/>
      <c r="Y22" s="223" t="s">
        <v>30</v>
      </c>
      <c r="Z22" s="223"/>
      <c r="AA22" s="223"/>
      <c r="AB22" s="223"/>
      <c r="AC22" s="223"/>
      <c r="AD22" s="223"/>
      <c r="AE22" s="223" t="s">
        <v>28</v>
      </c>
      <c r="AF22" s="223"/>
      <c r="AG22" s="223"/>
      <c r="AH22" s="223"/>
      <c r="AI22" s="223" t="s">
        <v>104</v>
      </c>
      <c r="AJ22" s="223"/>
      <c r="AK22" s="223"/>
      <c r="AL22" s="223"/>
      <c r="AM22" s="223"/>
      <c r="AN22" s="223"/>
      <c r="AO22" s="231" t="s">
        <v>105</v>
      </c>
      <c r="AP22" s="232"/>
      <c r="AQ22" s="232"/>
      <c r="AR22" s="232"/>
      <c r="AS22" s="232"/>
      <c r="AT22" s="232"/>
      <c r="AU22" s="233"/>
      <c r="AV22" s="5"/>
      <c r="AW22" s="203">
        <v>401</v>
      </c>
      <c r="AX22" s="204">
        <v>401</v>
      </c>
      <c r="AY22" s="31" t="s">
        <v>39</v>
      </c>
      <c r="AZ22" s="31"/>
      <c r="BA22" s="32"/>
      <c r="BB22" s="32"/>
      <c r="BC22" s="32"/>
      <c r="BD22" s="33"/>
    </row>
    <row r="23" spans="1:56" ht="11.85" customHeight="1" x14ac:dyDescent="0.25">
      <c r="A23" s="5"/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34"/>
      <c r="AP23" s="235"/>
      <c r="AQ23" s="235"/>
      <c r="AR23" s="235"/>
      <c r="AS23" s="235"/>
      <c r="AT23" s="235"/>
      <c r="AU23" s="236"/>
      <c r="AV23" s="34"/>
      <c r="AW23" s="203">
        <v>402</v>
      </c>
      <c r="AX23" s="204">
        <v>402</v>
      </c>
      <c r="AY23" s="31" t="s">
        <v>40</v>
      </c>
      <c r="AZ23" s="31"/>
      <c r="BA23" s="32"/>
      <c r="BB23" s="32"/>
      <c r="BC23" s="32"/>
      <c r="BD23" s="33"/>
    </row>
    <row r="24" spans="1:56" ht="11.85" customHeight="1" x14ac:dyDescent="0.25">
      <c r="A24" s="35"/>
      <c r="B24" s="314"/>
      <c r="C24" s="314"/>
      <c r="D24" s="315"/>
      <c r="E24" s="315"/>
      <c r="F24" s="315"/>
      <c r="G24" s="315"/>
      <c r="H24" s="315"/>
      <c r="I24" s="315"/>
      <c r="J24" s="315"/>
      <c r="K24" s="315"/>
      <c r="L24" s="315"/>
      <c r="M24" s="315"/>
      <c r="N24" s="315"/>
      <c r="O24" s="315"/>
      <c r="P24" s="316"/>
      <c r="Q24" s="316"/>
      <c r="R24" s="316"/>
      <c r="S24" s="316"/>
      <c r="T24" s="302"/>
      <c r="U24" s="302"/>
      <c r="V24" s="313"/>
      <c r="W24" s="313"/>
      <c r="X24" s="313"/>
      <c r="Y24" s="313"/>
      <c r="Z24" s="313"/>
      <c r="AA24" s="313"/>
      <c r="AB24" s="313"/>
      <c r="AC24" s="313"/>
      <c r="AD24" s="313"/>
      <c r="AE24" s="317"/>
      <c r="AF24" s="317"/>
      <c r="AG24" s="248" t="str">
        <f>IF(Y24="","","％")</f>
        <v/>
      </c>
      <c r="AH24" s="248"/>
      <c r="AI24" s="243"/>
      <c r="AJ24" s="243"/>
      <c r="AK24" s="243"/>
      <c r="AL24" s="243"/>
      <c r="AM24" s="243"/>
      <c r="AN24" s="243"/>
      <c r="AO24" s="249"/>
      <c r="AP24" s="250"/>
      <c r="AQ24" s="250"/>
      <c r="AR24" s="250"/>
      <c r="AS24" s="250"/>
      <c r="AT24" s="250"/>
      <c r="AU24" s="251"/>
      <c r="AV24" s="5"/>
      <c r="AW24" s="203">
        <v>403</v>
      </c>
      <c r="AX24" s="204">
        <v>403</v>
      </c>
      <c r="AY24" s="31" t="s">
        <v>41</v>
      </c>
      <c r="AZ24" s="31"/>
      <c r="BA24" s="32"/>
      <c r="BB24" s="32"/>
      <c r="BC24" s="32"/>
      <c r="BD24" s="33"/>
    </row>
    <row r="25" spans="1:56" ht="11.85" customHeight="1" x14ac:dyDescent="0.25">
      <c r="A25" s="35"/>
      <c r="B25" s="304"/>
      <c r="C25" s="304"/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8"/>
      <c r="Q25" s="308"/>
      <c r="R25" s="308"/>
      <c r="S25" s="308"/>
      <c r="T25" s="310"/>
      <c r="U25" s="310"/>
      <c r="V25" s="311"/>
      <c r="W25" s="311"/>
      <c r="X25" s="311"/>
      <c r="Y25" s="311"/>
      <c r="Z25" s="311"/>
      <c r="AA25" s="311"/>
      <c r="AB25" s="311"/>
      <c r="AC25" s="311"/>
      <c r="AD25" s="311"/>
      <c r="AE25" s="310"/>
      <c r="AF25" s="310"/>
      <c r="AG25" s="242"/>
      <c r="AH25" s="242"/>
      <c r="AI25" s="244"/>
      <c r="AJ25" s="244"/>
      <c r="AK25" s="244"/>
      <c r="AL25" s="244"/>
      <c r="AM25" s="244"/>
      <c r="AN25" s="244"/>
      <c r="AO25" s="245"/>
      <c r="AP25" s="246"/>
      <c r="AQ25" s="246"/>
      <c r="AR25" s="246"/>
      <c r="AS25" s="246"/>
      <c r="AT25" s="246"/>
      <c r="AU25" s="247"/>
      <c r="AV25" s="5"/>
      <c r="AW25" s="203">
        <v>404</v>
      </c>
      <c r="AX25" s="204">
        <v>404</v>
      </c>
      <c r="AY25" s="31" t="s">
        <v>42</v>
      </c>
      <c r="AZ25" s="31"/>
      <c r="BA25" s="32"/>
      <c r="BB25" s="32"/>
      <c r="BC25" s="32"/>
      <c r="BD25" s="33"/>
    </row>
    <row r="26" spans="1:56" ht="11.85" customHeight="1" x14ac:dyDescent="0.25">
      <c r="A26" s="35"/>
      <c r="B26" s="304"/>
      <c r="C26" s="304"/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306"/>
      <c r="P26" s="308"/>
      <c r="Q26" s="308"/>
      <c r="R26" s="308"/>
      <c r="S26" s="308"/>
      <c r="T26" s="310"/>
      <c r="U26" s="310"/>
      <c r="V26" s="311"/>
      <c r="W26" s="311"/>
      <c r="X26" s="311"/>
      <c r="Y26" s="313"/>
      <c r="Z26" s="313"/>
      <c r="AA26" s="313"/>
      <c r="AB26" s="313"/>
      <c r="AC26" s="313"/>
      <c r="AD26" s="313"/>
      <c r="AE26" s="302" t="s">
        <v>17</v>
      </c>
      <c r="AF26" s="302"/>
      <c r="AG26" s="242" t="str">
        <f t="shared" ref="AG26" si="0">IF(Y26="","","％")</f>
        <v/>
      </c>
      <c r="AH26" s="242"/>
      <c r="AI26" s="243"/>
      <c r="AJ26" s="243"/>
      <c r="AK26" s="243"/>
      <c r="AL26" s="243"/>
      <c r="AM26" s="243"/>
      <c r="AN26" s="243"/>
      <c r="AO26" s="245"/>
      <c r="AP26" s="246"/>
      <c r="AQ26" s="246"/>
      <c r="AR26" s="246"/>
      <c r="AS26" s="246"/>
      <c r="AT26" s="246"/>
      <c r="AU26" s="247"/>
      <c r="AV26" s="5"/>
      <c r="AW26" s="203">
        <v>406</v>
      </c>
      <c r="AX26" s="204">
        <v>406</v>
      </c>
      <c r="AY26" s="31" t="s">
        <v>43</v>
      </c>
      <c r="AZ26" s="31"/>
      <c r="BA26" s="32"/>
      <c r="BB26" s="32"/>
      <c r="BC26" s="32"/>
      <c r="BD26" s="33"/>
    </row>
    <row r="27" spans="1:56" ht="11.85" customHeight="1" x14ac:dyDescent="0.25">
      <c r="A27" s="35"/>
      <c r="B27" s="304"/>
      <c r="C27" s="304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8"/>
      <c r="Q27" s="308"/>
      <c r="R27" s="308"/>
      <c r="S27" s="308"/>
      <c r="T27" s="310"/>
      <c r="U27" s="310"/>
      <c r="V27" s="311"/>
      <c r="W27" s="311"/>
      <c r="X27" s="311"/>
      <c r="Y27" s="311"/>
      <c r="Z27" s="311"/>
      <c r="AA27" s="311"/>
      <c r="AB27" s="311"/>
      <c r="AC27" s="311"/>
      <c r="AD27" s="311"/>
      <c r="AE27" s="310"/>
      <c r="AF27" s="310"/>
      <c r="AG27" s="242"/>
      <c r="AH27" s="242"/>
      <c r="AI27" s="244"/>
      <c r="AJ27" s="244"/>
      <c r="AK27" s="244"/>
      <c r="AL27" s="244"/>
      <c r="AM27" s="244"/>
      <c r="AN27" s="244"/>
      <c r="AO27" s="245"/>
      <c r="AP27" s="246"/>
      <c r="AQ27" s="246"/>
      <c r="AR27" s="246"/>
      <c r="AS27" s="246"/>
      <c r="AT27" s="246"/>
      <c r="AU27" s="247"/>
      <c r="AV27" s="5"/>
      <c r="AW27" s="203">
        <v>407</v>
      </c>
      <c r="AX27" s="204">
        <v>407</v>
      </c>
      <c r="AY27" s="31" t="s">
        <v>44</v>
      </c>
      <c r="AZ27" s="31"/>
      <c r="BA27" s="32"/>
      <c r="BB27" s="32"/>
      <c r="BC27" s="32"/>
      <c r="BD27" s="33"/>
    </row>
    <row r="28" spans="1:56" ht="11.85" customHeight="1" x14ac:dyDescent="0.25">
      <c r="A28" s="35"/>
      <c r="B28" s="304"/>
      <c r="C28" s="304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306"/>
      <c r="P28" s="308"/>
      <c r="Q28" s="308"/>
      <c r="R28" s="308"/>
      <c r="S28" s="308"/>
      <c r="T28" s="310"/>
      <c r="U28" s="310"/>
      <c r="V28" s="311"/>
      <c r="W28" s="311"/>
      <c r="X28" s="311"/>
      <c r="Y28" s="313"/>
      <c r="Z28" s="313"/>
      <c r="AA28" s="313"/>
      <c r="AB28" s="313"/>
      <c r="AC28" s="313"/>
      <c r="AD28" s="313"/>
      <c r="AE28" s="302" t="s">
        <v>17</v>
      </c>
      <c r="AF28" s="302"/>
      <c r="AG28" s="242" t="str">
        <f t="shared" ref="AG28" si="1">IF(Y28="","","％")</f>
        <v/>
      </c>
      <c r="AH28" s="242"/>
      <c r="AI28" s="243"/>
      <c r="AJ28" s="243"/>
      <c r="AK28" s="243"/>
      <c r="AL28" s="243"/>
      <c r="AM28" s="243"/>
      <c r="AN28" s="243"/>
      <c r="AO28" s="245"/>
      <c r="AP28" s="246"/>
      <c r="AQ28" s="246"/>
      <c r="AR28" s="246"/>
      <c r="AS28" s="246"/>
      <c r="AT28" s="246"/>
      <c r="AU28" s="247"/>
      <c r="AV28" s="5"/>
      <c r="AW28" s="203">
        <v>408</v>
      </c>
      <c r="AX28" s="204">
        <v>408</v>
      </c>
      <c r="AY28" s="31" t="s">
        <v>45</v>
      </c>
      <c r="AZ28" s="31"/>
      <c r="BA28" s="32"/>
      <c r="BB28" s="32"/>
      <c r="BC28" s="32"/>
      <c r="BD28" s="33"/>
    </row>
    <row r="29" spans="1:56" ht="11.85" customHeight="1" x14ac:dyDescent="0.25">
      <c r="A29" s="35"/>
      <c r="B29" s="304"/>
      <c r="C29" s="304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8"/>
      <c r="Q29" s="308"/>
      <c r="R29" s="308"/>
      <c r="S29" s="308"/>
      <c r="T29" s="310"/>
      <c r="U29" s="310"/>
      <c r="V29" s="311"/>
      <c r="W29" s="311"/>
      <c r="X29" s="311"/>
      <c r="Y29" s="311"/>
      <c r="Z29" s="311"/>
      <c r="AA29" s="311"/>
      <c r="AB29" s="311"/>
      <c r="AC29" s="311"/>
      <c r="AD29" s="311"/>
      <c r="AE29" s="310"/>
      <c r="AF29" s="310"/>
      <c r="AG29" s="242"/>
      <c r="AH29" s="242"/>
      <c r="AI29" s="244"/>
      <c r="AJ29" s="244"/>
      <c r="AK29" s="244"/>
      <c r="AL29" s="244"/>
      <c r="AM29" s="244"/>
      <c r="AN29" s="244"/>
      <c r="AO29" s="245"/>
      <c r="AP29" s="246"/>
      <c r="AQ29" s="246"/>
      <c r="AR29" s="246"/>
      <c r="AS29" s="246"/>
      <c r="AT29" s="246"/>
      <c r="AU29" s="247"/>
      <c r="AV29" s="5"/>
      <c r="AW29" s="203">
        <v>409</v>
      </c>
      <c r="AX29" s="204">
        <v>409</v>
      </c>
      <c r="AY29" s="31" t="s">
        <v>46</v>
      </c>
      <c r="AZ29" s="31"/>
      <c r="BA29" s="32"/>
      <c r="BB29" s="32"/>
      <c r="BC29" s="32"/>
      <c r="BD29" s="33"/>
    </row>
    <row r="30" spans="1:56" ht="11.85" customHeight="1" x14ac:dyDescent="0.25">
      <c r="A30" s="35"/>
      <c r="B30" s="304"/>
      <c r="C30" s="304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306"/>
      <c r="P30" s="308"/>
      <c r="Q30" s="308"/>
      <c r="R30" s="308"/>
      <c r="S30" s="308"/>
      <c r="T30" s="310"/>
      <c r="U30" s="310"/>
      <c r="V30" s="311"/>
      <c r="W30" s="311"/>
      <c r="X30" s="311"/>
      <c r="Y30" s="313"/>
      <c r="Z30" s="313"/>
      <c r="AA30" s="313"/>
      <c r="AB30" s="313"/>
      <c r="AC30" s="313"/>
      <c r="AD30" s="313"/>
      <c r="AE30" s="302" t="s">
        <v>17</v>
      </c>
      <c r="AF30" s="302"/>
      <c r="AG30" s="242" t="str">
        <f t="shared" ref="AG30" si="2">IF(Y30="","","％")</f>
        <v/>
      </c>
      <c r="AH30" s="242"/>
      <c r="AI30" s="243"/>
      <c r="AJ30" s="243"/>
      <c r="AK30" s="243"/>
      <c r="AL30" s="243"/>
      <c r="AM30" s="243"/>
      <c r="AN30" s="243"/>
      <c r="AO30" s="245"/>
      <c r="AP30" s="246"/>
      <c r="AQ30" s="246"/>
      <c r="AR30" s="246"/>
      <c r="AS30" s="246"/>
      <c r="AT30" s="246"/>
      <c r="AU30" s="247"/>
      <c r="AV30" s="5"/>
      <c r="AW30" s="203">
        <v>410</v>
      </c>
      <c r="AX30" s="204">
        <v>410</v>
      </c>
      <c r="AY30" s="31" t="s">
        <v>47</v>
      </c>
      <c r="AZ30" s="31"/>
      <c r="BA30" s="32"/>
      <c r="BB30" s="32"/>
      <c r="BC30" s="32"/>
      <c r="BD30" s="33"/>
    </row>
    <row r="31" spans="1:56" ht="11.85" customHeight="1" x14ac:dyDescent="0.25">
      <c r="A31" s="35"/>
      <c r="B31" s="304"/>
      <c r="C31" s="304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8"/>
      <c r="Q31" s="308"/>
      <c r="R31" s="308"/>
      <c r="S31" s="308"/>
      <c r="T31" s="310"/>
      <c r="U31" s="310"/>
      <c r="V31" s="311"/>
      <c r="W31" s="311"/>
      <c r="X31" s="311"/>
      <c r="Y31" s="311"/>
      <c r="Z31" s="311"/>
      <c r="AA31" s="311"/>
      <c r="AB31" s="311"/>
      <c r="AC31" s="311"/>
      <c r="AD31" s="311"/>
      <c r="AE31" s="310"/>
      <c r="AF31" s="310"/>
      <c r="AG31" s="242"/>
      <c r="AH31" s="242"/>
      <c r="AI31" s="244"/>
      <c r="AJ31" s="244"/>
      <c r="AK31" s="244"/>
      <c r="AL31" s="244"/>
      <c r="AM31" s="244"/>
      <c r="AN31" s="244"/>
      <c r="AO31" s="245"/>
      <c r="AP31" s="246"/>
      <c r="AQ31" s="246"/>
      <c r="AR31" s="246"/>
      <c r="AS31" s="246"/>
      <c r="AT31" s="246"/>
      <c r="AU31" s="247"/>
      <c r="AV31" s="5"/>
      <c r="AW31" s="203">
        <v>411</v>
      </c>
      <c r="AX31" s="204">
        <v>411</v>
      </c>
      <c r="AY31" s="31" t="s">
        <v>48</v>
      </c>
      <c r="AZ31" s="31"/>
      <c r="BA31" s="32"/>
      <c r="BB31" s="32"/>
      <c r="BC31" s="32"/>
      <c r="BD31" s="33"/>
    </row>
    <row r="32" spans="1:56" ht="11.85" customHeight="1" x14ac:dyDescent="0.25">
      <c r="A32" s="35"/>
      <c r="B32" s="304"/>
      <c r="C32" s="304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8"/>
      <c r="Q32" s="308"/>
      <c r="R32" s="308"/>
      <c r="S32" s="308"/>
      <c r="T32" s="310"/>
      <c r="U32" s="310"/>
      <c r="V32" s="311"/>
      <c r="W32" s="311"/>
      <c r="X32" s="311"/>
      <c r="Y32" s="313"/>
      <c r="Z32" s="313"/>
      <c r="AA32" s="313"/>
      <c r="AB32" s="313"/>
      <c r="AC32" s="313"/>
      <c r="AD32" s="313"/>
      <c r="AE32" s="302" t="s">
        <v>17</v>
      </c>
      <c r="AF32" s="302"/>
      <c r="AG32" s="242" t="str">
        <f t="shared" ref="AG32" si="3">IF(Y32="","","％")</f>
        <v/>
      </c>
      <c r="AH32" s="242"/>
      <c r="AI32" s="243"/>
      <c r="AJ32" s="243"/>
      <c r="AK32" s="243"/>
      <c r="AL32" s="243"/>
      <c r="AM32" s="243"/>
      <c r="AN32" s="243"/>
      <c r="AO32" s="245"/>
      <c r="AP32" s="246"/>
      <c r="AQ32" s="246"/>
      <c r="AR32" s="246"/>
      <c r="AS32" s="246"/>
      <c r="AT32" s="246"/>
      <c r="AU32" s="247"/>
      <c r="AV32" s="5"/>
      <c r="AW32" s="203">
        <v>412</v>
      </c>
      <c r="AX32" s="204">
        <v>412</v>
      </c>
      <c r="AY32" s="31" t="s">
        <v>49</v>
      </c>
      <c r="AZ32" s="31"/>
      <c r="BA32" s="32"/>
      <c r="BB32" s="32"/>
      <c r="BC32" s="32"/>
      <c r="BD32" s="33"/>
    </row>
    <row r="33" spans="1:58" ht="11.85" customHeight="1" x14ac:dyDescent="0.25">
      <c r="A33" s="35"/>
      <c r="B33" s="304"/>
      <c r="C33" s="304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8"/>
      <c r="Q33" s="308"/>
      <c r="R33" s="308"/>
      <c r="S33" s="308"/>
      <c r="T33" s="310"/>
      <c r="U33" s="310"/>
      <c r="V33" s="311"/>
      <c r="W33" s="311"/>
      <c r="X33" s="311"/>
      <c r="Y33" s="311"/>
      <c r="Z33" s="311"/>
      <c r="AA33" s="311"/>
      <c r="AB33" s="311"/>
      <c r="AC33" s="311"/>
      <c r="AD33" s="311"/>
      <c r="AE33" s="310"/>
      <c r="AF33" s="310"/>
      <c r="AG33" s="242"/>
      <c r="AH33" s="242"/>
      <c r="AI33" s="244"/>
      <c r="AJ33" s="244"/>
      <c r="AK33" s="244"/>
      <c r="AL33" s="244"/>
      <c r="AM33" s="244"/>
      <c r="AN33" s="244"/>
      <c r="AO33" s="245"/>
      <c r="AP33" s="246"/>
      <c r="AQ33" s="246"/>
      <c r="AR33" s="246"/>
      <c r="AS33" s="246"/>
      <c r="AT33" s="246"/>
      <c r="AU33" s="247"/>
      <c r="AV33" s="5"/>
      <c r="AW33" s="203">
        <v>413</v>
      </c>
      <c r="AX33" s="204">
        <v>413</v>
      </c>
      <c r="AY33" s="31" t="s">
        <v>50</v>
      </c>
      <c r="AZ33" s="31"/>
      <c r="BA33" s="32"/>
      <c r="BB33" s="32"/>
      <c r="BC33" s="32"/>
      <c r="BD33" s="33"/>
    </row>
    <row r="34" spans="1:58" ht="11.85" customHeight="1" x14ac:dyDescent="0.25">
      <c r="A34" s="35"/>
      <c r="B34" s="304"/>
      <c r="C34" s="304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6"/>
      <c r="O34" s="306"/>
      <c r="P34" s="308"/>
      <c r="Q34" s="308"/>
      <c r="R34" s="308"/>
      <c r="S34" s="308"/>
      <c r="T34" s="310"/>
      <c r="U34" s="310"/>
      <c r="V34" s="311"/>
      <c r="W34" s="311"/>
      <c r="X34" s="311"/>
      <c r="Y34" s="313"/>
      <c r="Z34" s="313"/>
      <c r="AA34" s="313"/>
      <c r="AB34" s="313"/>
      <c r="AC34" s="313"/>
      <c r="AD34" s="313"/>
      <c r="AE34" s="302" t="s">
        <v>17</v>
      </c>
      <c r="AF34" s="302"/>
      <c r="AG34" s="242" t="str">
        <f t="shared" ref="AG34" si="4">IF(Y34="","","％")</f>
        <v/>
      </c>
      <c r="AH34" s="242"/>
      <c r="AI34" s="243"/>
      <c r="AJ34" s="243"/>
      <c r="AK34" s="243"/>
      <c r="AL34" s="243"/>
      <c r="AM34" s="243"/>
      <c r="AN34" s="243"/>
      <c r="AO34" s="245"/>
      <c r="AP34" s="246"/>
      <c r="AQ34" s="246"/>
      <c r="AR34" s="246"/>
      <c r="AS34" s="246"/>
      <c r="AT34" s="246"/>
      <c r="AU34" s="247"/>
      <c r="AV34" s="5"/>
      <c r="AW34" s="203">
        <v>414</v>
      </c>
      <c r="AX34" s="204">
        <v>414</v>
      </c>
      <c r="AY34" s="31" t="s">
        <v>51</v>
      </c>
      <c r="AZ34" s="31"/>
      <c r="BA34" s="32"/>
      <c r="BB34" s="32"/>
      <c r="BC34" s="32"/>
      <c r="BD34" s="33"/>
    </row>
    <row r="35" spans="1:58" ht="11.85" customHeight="1" x14ac:dyDescent="0.25">
      <c r="A35" s="35"/>
      <c r="B35" s="304"/>
      <c r="C35" s="304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8"/>
      <c r="Q35" s="308"/>
      <c r="R35" s="308"/>
      <c r="S35" s="308"/>
      <c r="T35" s="310"/>
      <c r="U35" s="310"/>
      <c r="V35" s="311"/>
      <c r="W35" s="311"/>
      <c r="X35" s="311"/>
      <c r="Y35" s="311"/>
      <c r="Z35" s="311"/>
      <c r="AA35" s="311"/>
      <c r="AB35" s="311"/>
      <c r="AC35" s="311"/>
      <c r="AD35" s="311"/>
      <c r="AE35" s="310"/>
      <c r="AF35" s="310"/>
      <c r="AG35" s="242"/>
      <c r="AH35" s="242"/>
      <c r="AI35" s="244"/>
      <c r="AJ35" s="244"/>
      <c r="AK35" s="244"/>
      <c r="AL35" s="244"/>
      <c r="AM35" s="244"/>
      <c r="AN35" s="244"/>
      <c r="AO35" s="245"/>
      <c r="AP35" s="246"/>
      <c r="AQ35" s="246"/>
      <c r="AR35" s="246"/>
      <c r="AS35" s="246"/>
      <c r="AT35" s="246"/>
      <c r="AU35" s="247"/>
      <c r="AV35" s="5"/>
      <c r="AW35" s="203">
        <v>415</v>
      </c>
      <c r="AX35" s="204">
        <v>415</v>
      </c>
      <c r="AY35" s="31" t="s">
        <v>52</v>
      </c>
      <c r="AZ35" s="31"/>
      <c r="BA35" s="32"/>
      <c r="BB35" s="32"/>
      <c r="BC35" s="32"/>
      <c r="BD35" s="33"/>
    </row>
    <row r="36" spans="1:58" ht="11.85" customHeight="1" x14ac:dyDescent="0.25">
      <c r="A36" s="35"/>
      <c r="B36" s="304"/>
      <c r="C36" s="304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8"/>
      <c r="Q36" s="308"/>
      <c r="R36" s="308"/>
      <c r="S36" s="308"/>
      <c r="T36" s="310"/>
      <c r="U36" s="310"/>
      <c r="V36" s="311"/>
      <c r="W36" s="311"/>
      <c r="X36" s="311"/>
      <c r="Y36" s="313"/>
      <c r="Z36" s="313"/>
      <c r="AA36" s="313"/>
      <c r="AB36" s="313"/>
      <c r="AC36" s="313"/>
      <c r="AD36" s="313"/>
      <c r="AE36" s="302" t="s">
        <v>17</v>
      </c>
      <c r="AF36" s="302"/>
      <c r="AG36" s="242" t="str">
        <f t="shared" ref="AG36" si="5">IF(Y36="","","％")</f>
        <v/>
      </c>
      <c r="AH36" s="242"/>
      <c r="AI36" s="243"/>
      <c r="AJ36" s="243"/>
      <c r="AK36" s="243"/>
      <c r="AL36" s="243"/>
      <c r="AM36" s="243"/>
      <c r="AN36" s="243"/>
      <c r="AO36" s="245"/>
      <c r="AP36" s="246"/>
      <c r="AQ36" s="246"/>
      <c r="AR36" s="246"/>
      <c r="AS36" s="246"/>
      <c r="AT36" s="246"/>
      <c r="AU36" s="247"/>
      <c r="AV36" s="5"/>
      <c r="AW36" s="203">
        <v>416</v>
      </c>
      <c r="AX36" s="204">
        <v>416</v>
      </c>
      <c r="AY36" s="31" t="s">
        <v>53</v>
      </c>
      <c r="AZ36" s="31"/>
      <c r="BA36" s="32"/>
      <c r="BB36" s="32"/>
      <c r="BC36" s="32"/>
      <c r="BD36" s="33"/>
    </row>
    <row r="37" spans="1:58" ht="11.85" customHeight="1" x14ac:dyDescent="0.25">
      <c r="A37" s="35"/>
      <c r="B37" s="304"/>
      <c r="C37" s="304"/>
      <c r="D37" s="306"/>
      <c r="E37" s="306"/>
      <c r="F37" s="306"/>
      <c r="G37" s="306"/>
      <c r="H37" s="306"/>
      <c r="I37" s="306"/>
      <c r="J37" s="306"/>
      <c r="K37" s="306"/>
      <c r="L37" s="306"/>
      <c r="M37" s="306"/>
      <c r="N37" s="306"/>
      <c r="O37" s="306"/>
      <c r="P37" s="308"/>
      <c r="Q37" s="308"/>
      <c r="R37" s="308"/>
      <c r="S37" s="308"/>
      <c r="T37" s="310"/>
      <c r="U37" s="310"/>
      <c r="V37" s="311"/>
      <c r="W37" s="311"/>
      <c r="X37" s="311"/>
      <c r="Y37" s="311"/>
      <c r="Z37" s="311"/>
      <c r="AA37" s="311"/>
      <c r="AB37" s="311"/>
      <c r="AC37" s="311"/>
      <c r="AD37" s="311"/>
      <c r="AE37" s="310"/>
      <c r="AF37" s="310"/>
      <c r="AG37" s="242"/>
      <c r="AH37" s="242"/>
      <c r="AI37" s="244"/>
      <c r="AJ37" s="244"/>
      <c r="AK37" s="244"/>
      <c r="AL37" s="244"/>
      <c r="AM37" s="244"/>
      <c r="AN37" s="244"/>
      <c r="AO37" s="245"/>
      <c r="AP37" s="246"/>
      <c r="AQ37" s="246"/>
      <c r="AR37" s="246"/>
      <c r="AS37" s="246"/>
      <c r="AT37" s="246"/>
      <c r="AU37" s="247"/>
      <c r="AV37" s="5"/>
      <c r="AW37" s="203">
        <v>417</v>
      </c>
      <c r="AX37" s="204">
        <v>417</v>
      </c>
      <c r="AY37" s="31" t="s">
        <v>54</v>
      </c>
      <c r="AZ37" s="31"/>
      <c r="BA37" s="32"/>
      <c r="BB37" s="32"/>
      <c r="BC37" s="32"/>
      <c r="BD37" s="33"/>
    </row>
    <row r="38" spans="1:58" ht="11.85" customHeight="1" x14ac:dyDescent="0.25">
      <c r="A38" s="35"/>
      <c r="B38" s="304"/>
      <c r="C38" s="304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306"/>
      <c r="P38" s="308"/>
      <c r="Q38" s="308"/>
      <c r="R38" s="308"/>
      <c r="S38" s="308"/>
      <c r="T38" s="310"/>
      <c r="U38" s="310"/>
      <c r="V38" s="311"/>
      <c r="W38" s="311"/>
      <c r="X38" s="311"/>
      <c r="Y38" s="313"/>
      <c r="Z38" s="313"/>
      <c r="AA38" s="313"/>
      <c r="AB38" s="313"/>
      <c r="AC38" s="313"/>
      <c r="AD38" s="313"/>
      <c r="AE38" s="302" t="s">
        <v>17</v>
      </c>
      <c r="AF38" s="302"/>
      <c r="AG38" s="242" t="str">
        <f t="shared" ref="AG38" si="6">IF(Y38="","","％")</f>
        <v/>
      </c>
      <c r="AH38" s="242"/>
      <c r="AI38" s="243"/>
      <c r="AJ38" s="243"/>
      <c r="AK38" s="243"/>
      <c r="AL38" s="243"/>
      <c r="AM38" s="243"/>
      <c r="AN38" s="243"/>
      <c r="AO38" s="245"/>
      <c r="AP38" s="246"/>
      <c r="AQ38" s="246"/>
      <c r="AR38" s="246"/>
      <c r="AS38" s="246"/>
      <c r="AT38" s="246"/>
      <c r="AU38" s="247"/>
      <c r="AV38" s="5"/>
      <c r="AW38" s="203">
        <v>418</v>
      </c>
      <c r="AX38" s="204">
        <v>418</v>
      </c>
      <c r="AY38" s="31" t="s">
        <v>55</v>
      </c>
      <c r="AZ38" s="31"/>
      <c r="BA38" s="32"/>
      <c r="BB38" s="32"/>
      <c r="BC38" s="32"/>
      <c r="BD38" s="33"/>
    </row>
    <row r="39" spans="1:58" ht="11.85" customHeight="1" x14ac:dyDescent="0.25">
      <c r="A39" s="35"/>
      <c r="B39" s="304"/>
      <c r="C39" s="304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8"/>
      <c r="Q39" s="308"/>
      <c r="R39" s="308"/>
      <c r="S39" s="308"/>
      <c r="T39" s="310"/>
      <c r="U39" s="310"/>
      <c r="V39" s="311"/>
      <c r="W39" s="311"/>
      <c r="X39" s="311"/>
      <c r="Y39" s="311"/>
      <c r="Z39" s="311"/>
      <c r="AA39" s="311"/>
      <c r="AB39" s="311"/>
      <c r="AC39" s="311"/>
      <c r="AD39" s="311"/>
      <c r="AE39" s="310"/>
      <c r="AF39" s="310"/>
      <c r="AG39" s="242"/>
      <c r="AH39" s="242"/>
      <c r="AI39" s="244"/>
      <c r="AJ39" s="244"/>
      <c r="AK39" s="244"/>
      <c r="AL39" s="244"/>
      <c r="AM39" s="244"/>
      <c r="AN39" s="244"/>
      <c r="AO39" s="245"/>
      <c r="AP39" s="246"/>
      <c r="AQ39" s="246"/>
      <c r="AR39" s="246"/>
      <c r="AS39" s="246"/>
      <c r="AT39" s="246"/>
      <c r="AU39" s="247"/>
      <c r="AV39" s="5"/>
      <c r="AW39" s="203">
        <v>419</v>
      </c>
      <c r="AX39" s="204">
        <v>419</v>
      </c>
      <c r="AY39" s="31" t="s">
        <v>56</v>
      </c>
      <c r="AZ39" s="31"/>
      <c r="BA39" s="32"/>
      <c r="BB39" s="32"/>
      <c r="BC39" s="32"/>
      <c r="BD39" s="33"/>
    </row>
    <row r="40" spans="1:58" ht="11.85" customHeight="1" x14ac:dyDescent="0.25">
      <c r="A40" s="35"/>
      <c r="B40" s="304"/>
      <c r="C40" s="304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8"/>
      <c r="Q40" s="308"/>
      <c r="R40" s="308"/>
      <c r="S40" s="308"/>
      <c r="T40" s="310"/>
      <c r="U40" s="310"/>
      <c r="V40" s="311"/>
      <c r="W40" s="311"/>
      <c r="X40" s="311"/>
      <c r="Y40" s="313"/>
      <c r="Z40" s="313"/>
      <c r="AA40" s="313"/>
      <c r="AB40" s="313"/>
      <c r="AC40" s="313"/>
      <c r="AD40" s="313"/>
      <c r="AE40" s="302" t="s">
        <v>17</v>
      </c>
      <c r="AF40" s="302"/>
      <c r="AG40" s="242" t="str">
        <f t="shared" ref="AG40" si="7">IF(Y40="","","％")</f>
        <v/>
      </c>
      <c r="AH40" s="242"/>
      <c r="AI40" s="243"/>
      <c r="AJ40" s="243"/>
      <c r="AK40" s="243"/>
      <c r="AL40" s="243"/>
      <c r="AM40" s="243"/>
      <c r="AN40" s="243"/>
      <c r="AO40" s="245"/>
      <c r="AP40" s="246"/>
      <c r="AQ40" s="246"/>
      <c r="AR40" s="246"/>
      <c r="AS40" s="246"/>
      <c r="AT40" s="246"/>
      <c r="AU40" s="247"/>
      <c r="AV40" s="5"/>
      <c r="AW40" s="203">
        <v>420</v>
      </c>
      <c r="AX40" s="204">
        <v>420</v>
      </c>
      <c r="AY40" s="31" t="s">
        <v>57</v>
      </c>
      <c r="AZ40" s="31"/>
      <c r="BA40" s="32"/>
      <c r="BB40" s="32"/>
      <c r="BC40" s="32"/>
      <c r="BD40" s="33"/>
    </row>
    <row r="41" spans="1:58" ht="11.85" customHeight="1" x14ac:dyDescent="0.25">
      <c r="A41" s="35"/>
      <c r="B41" s="304"/>
      <c r="C41" s="304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8"/>
      <c r="Q41" s="308"/>
      <c r="R41" s="308"/>
      <c r="S41" s="308"/>
      <c r="T41" s="310"/>
      <c r="U41" s="310"/>
      <c r="V41" s="311"/>
      <c r="W41" s="311"/>
      <c r="X41" s="311"/>
      <c r="Y41" s="311"/>
      <c r="Z41" s="311"/>
      <c r="AA41" s="311"/>
      <c r="AB41" s="311"/>
      <c r="AC41" s="311"/>
      <c r="AD41" s="311"/>
      <c r="AE41" s="310"/>
      <c r="AF41" s="310"/>
      <c r="AG41" s="242"/>
      <c r="AH41" s="242"/>
      <c r="AI41" s="244"/>
      <c r="AJ41" s="244"/>
      <c r="AK41" s="244"/>
      <c r="AL41" s="244"/>
      <c r="AM41" s="244"/>
      <c r="AN41" s="244"/>
      <c r="AO41" s="245"/>
      <c r="AP41" s="246"/>
      <c r="AQ41" s="246"/>
      <c r="AR41" s="246"/>
      <c r="AS41" s="246"/>
      <c r="AT41" s="246"/>
      <c r="AU41" s="247"/>
      <c r="AV41" s="5"/>
      <c r="AW41" s="203">
        <v>421</v>
      </c>
      <c r="AX41" s="204">
        <v>421</v>
      </c>
      <c r="AY41" s="31" t="s">
        <v>58</v>
      </c>
      <c r="AZ41" s="31"/>
      <c r="BA41" s="32"/>
      <c r="BB41" s="32"/>
      <c r="BC41" s="32"/>
      <c r="BD41" s="33"/>
    </row>
    <row r="42" spans="1:58" ht="11.85" customHeight="1" x14ac:dyDescent="0.25">
      <c r="A42" s="35"/>
      <c r="B42" s="304"/>
      <c r="C42" s="304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306"/>
      <c r="P42" s="308"/>
      <c r="Q42" s="308"/>
      <c r="R42" s="308"/>
      <c r="S42" s="308"/>
      <c r="T42" s="310"/>
      <c r="U42" s="310"/>
      <c r="V42" s="311"/>
      <c r="W42" s="311"/>
      <c r="X42" s="311"/>
      <c r="Y42" s="313"/>
      <c r="Z42" s="313"/>
      <c r="AA42" s="313"/>
      <c r="AB42" s="313"/>
      <c r="AC42" s="313"/>
      <c r="AD42" s="313"/>
      <c r="AE42" s="302" t="s">
        <v>17</v>
      </c>
      <c r="AF42" s="302"/>
      <c r="AG42" s="242" t="str">
        <f t="shared" ref="AG42" si="8">IF(Y42="","","％")</f>
        <v/>
      </c>
      <c r="AH42" s="242"/>
      <c r="AI42" s="243"/>
      <c r="AJ42" s="243"/>
      <c r="AK42" s="243"/>
      <c r="AL42" s="243"/>
      <c r="AM42" s="243"/>
      <c r="AN42" s="243"/>
      <c r="AO42" s="245"/>
      <c r="AP42" s="246"/>
      <c r="AQ42" s="246"/>
      <c r="AR42" s="246"/>
      <c r="AS42" s="246"/>
      <c r="AT42" s="246"/>
      <c r="AU42" s="247"/>
      <c r="AV42" s="5"/>
      <c r="AW42" s="203">
        <v>423</v>
      </c>
      <c r="AX42" s="204">
        <v>423</v>
      </c>
      <c r="AY42" s="31" t="s">
        <v>59</v>
      </c>
      <c r="AZ42" s="31"/>
      <c r="BA42" s="32"/>
      <c r="BB42" s="32"/>
      <c r="BC42" s="32"/>
      <c r="BD42" s="33"/>
    </row>
    <row r="43" spans="1:58" ht="11.85" customHeight="1" x14ac:dyDescent="0.25">
      <c r="A43" s="35"/>
      <c r="B43" s="305"/>
      <c r="C43" s="305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9"/>
      <c r="Q43" s="309"/>
      <c r="R43" s="309"/>
      <c r="S43" s="309"/>
      <c r="T43" s="303"/>
      <c r="U43" s="303"/>
      <c r="V43" s="312"/>
      <c r="W43" s="312"/>
      <c r="X43" s="312"/>
      <c r="Y43" s="312"/>
      <c r="Z43" s="312"/>
      <c r="AA43" s="312"/>
      <c r="AB43" s="312"/>
      <c r="AC43" s="312"/>
      <c r="AD43" s="312"/>
      <c r="AE43" s="303"/>
      <c r="AF43" s="303"/>
      <c r="AG43" s="254"/>
      <c r="AH43" s="254"/>
      <c r="AI43" s="255"/>
      <c r="AJ43" s="255"/>
      <c r="AK43" s="255"/>
      <c r="AL43" s="255"/>
      <c r="AM43" s="255"/>
      <c r="AN43" s="255"/>
      <c r="AO43" s="256"/>
      <c r="AP43" s="257"/>
      <c r="AQ43" s="257"/>
      <c r="AR43" s="257"/>
      <c r="AS43" s="257"/>
      <c r="AT43" s="257"/>
      <c r="AU43" s="258"/>
      <c r="AV43" s="5"/>
      <c r="AW43" s="259">
        <v>424</v>
      </c>
      <c r="AX43" s="260">
        <v>424</v>
      </c>
      <c r="AY43" s="63" t="s">
        <v>60</v>
      </c>
      <c r="AZ43" s="63"/>
      <c r="BA43" s="64"/>
      <c r="BB43" s="64"/>
      <c r="BC43" s="64"/>
      <c r="BD43" s="65"/>
    </row>
    <row r="44" spans="1:58" ht="6.2" customHeight="1" x14ac:dyDescent="0.4">
      <c r="A44" s="35"/>
      <c r="B44" s="377"/>
      <c r="C44" s="377"/>
      <c r="D44" s="378"/>
      <c r="E44" s="378"/>
      <c r="F44" s="378"/>
      <c r="G44" s="378"/>
      <c r="H44" s="378"/>
      <c r="I44" s="378"/>
      <c r="J44" s="378"/>
      <c r="K44" s="378"/>
      <c r="L44" s="378"/>
      <c r="M44" s="378"/>
      <c r="N44" s="378"/>
      <c r="O44" s="378"/>
      <c r="P44" s="379"/>
      <c r="Q44" s="379"/>
      <c r="R44" s="379"/>
      <c r="S44" s="379"/>
      <c r="T44" s="380"/>
      <c r="U44" s="380"/>
      <c r="V44" s="381"/>
      <c r="W44" s="381"/>
      <c r="X44" s="381"/>
      <c r="Y44" s="381"/>
      <c r="Z44" s="381"/>
      <c r="AA44" s="381"/>
      <c r="AB44" s="381"/>
      <c r="AC44" s="381"/>
      <c r="AD44" s="381"/>
      <c r="AE44" s="380"/>
      <c r="AF44" s="380"/>
      <c r="AG44" s="372"/>
      <c r="AH44" s="372"/>
      <c r="AI44" s="381"/>
      <c r="AJ44" s="381"/>
      <c r="AK44" s="381"/>
      <c r="AL44" s="381"/>
      <c r="AM44" s="381"/>
      <c r="AN44" s="381"/>
      <c r="AO44" s="373"/>
      <c r="AP44" s="373"/>
      <c r="AQ44" s="373"/>
      <c r="AR44" s="373"/>
      <c r="AS44" s="373"/>
      <c r="AT44" s="373"/>
      <c r="AU44" s="373"/>
      <c r="AV44" s="5"/>
      <c r="AW44" s="374"/>
      <c r="AX44" s="374"/>
      <c r="AY44" s="375"/>
      <c r="AZ44" s="375"/>
      <c r="BA44" s="376"/>
      <c r="BB44" s="376"/>
      <c r="BC44" s="376"/>
      <c r="BD44" s="376"/>
      <c r="BF44"/>
    </row>
  </sheetData>
  <sheetProtection algorithmName="SHA-512" hashValue="wdEpBFEfCqET7FeFR7cPZj90IMchTWWgqQEsNrEDvMQRjEcnI7ZYwN6VX0v56DEy9/7z7nSFgu/9mUeEmOqkyw==" saltValue="bQ7FeG9D2LQsUm6PlsDzFg==" spinCount="100000" sheet="1" objects="1" scenarios="1"/>
  <mergeCells count="214">
    <mergeCell ref="AR6:BD6"/>
    <mergeCell ref="AO6:AQ6"/>
    <mergeCell ref="U4:Z4"/>
    <mergeCell ref="S4:T4"/>
    <mergeCell ref="S2:AF3"/>
    <mergeCell ref="AK2:AN2"/>
    <mergeCell ref="AO2:AR2"/>
    <mergeCell ref="AS2:BD2"/>
    <mergeCell ref="B3:N3"/>
    <mergeCell ref="AK3:AN4"/>
    <mergeCell ref="AO3:AR4"/>
    <mergeCell ref="AS3:AV4"/>
    <mergeCell ref="AW3:AZ4"/>
    <mergeCell ref="BA3:BD4"/>
    <mergeCell ref="F8:Q8"/>
    <mergeCell ref="AK8:BD8"/>
    <mergeCell ref="F9:Q9"/>
    <mergeCell ref="S9:W10"/>
    <mergeCell ref="X9:AF10"/>
    <mergeCell ref="AH9:AJ10"/>
    <mergeCell ref="AK9:BD9"/>
    <mergeCell ref="B4:L5"/>
    <mergeCell ref="B7:E9"/>
    <mergeCell ref="F7:Q7"/>
    <mergeCell ref="S7:W8"/>
    <mergeCell ref="X7:AF8"/>
    <mergeCell ref="AH7:AJ8"/>
    <mergeCell ref="AL7:AP7"/>
    <mergeCell ref="AQ7:BD7"/>
    <mergeCell ref="B10:E11"/>
    <mergeCell ref="F10:Q11"/>
    <mergeCell ref="AK10:BB10"/>
    <mergeCell ref="BC10:BD10"/>
    <mergeCell ref="S11:W12"/>
    <mergeCell ref="X11:AF12"/>
    <mergeCell ref="AH11:AJ11"/>
    <mergeCell ref="AK11:AR11"/>
    <mergeCell ref="AS11:AU11"/>
    <mergeCell ref="AV11:BC11"/>
    <mergeCell ref="AH12:AJ12"/>
    <mergeCell ref="AK12:AR12"/>
    <mergeCell ref="B13:F20"/>
    <mergeCell ref="G13:J13"/>
    <mergeCell ref="K13:Q13"/>
    <mergeCell ref="S13:U13"/>
    <mergeCell ref="W13:Z13"/>
    <mergeCell ref="AA13:AB13"/>
    <mergeCell ref="AC13:AF13"/>
    <mergeCell ref="AM13:AR13"/>
    <mergeCell ref="G15:J15"/>
    <mergeCell ref="K15:P15"/>
    <mergeCell ref="S15:U15"/>
    <mergeCell ref="W15:Z15"/>
    <mergeCell ref="AB15:AC15"/>
    <mergeCell ref="AK15:BD15"/>
    <mergeCell ref="G14:J14"/>
    <mergeCell ref="K14:P14"/>
    <mergeCell ref="S14:U14"/>
    <mergeCell ref="W14:Z14"/>
    <mergeCell ref="AA14:AB14"/>
    <mergeCell ref="AC14:AF14"/>
    <mergeCell ref="AW18:AX18"/>
    <mergeCell ref="G19:L20"/>
    <mergeCell ref="M19:R20"/>
    <mergeCell ref="S19:X20"/>
    <mergeCell ref="Y19:AD20"/>
    <mergeCell ref="AE19:AJ20"/>
    <mergeCell ref="AW19:AX19"/>
    <mergeCell ref="AW20:AX20"/>
    <mergeCell ref="G16:J17"/>
    <mergeCell ref="K16:P17"/>
    <mergeCell ref="Q16:Q17"/>
    <mergeCell ref="AI16:AI17"/>
    <mergeCell ref="AJ16:AJ17"/>
    <mergeCell ref="G18:L18"/>
    <mergeCell ref="M18:R18"/>
    <mergeCell ref="S18:X18"/>
    <mergeCell ref="Y18:AD18"/>
    <mergeCell ref="AE18:AJ18"/>
    <mergeCell ref="AB16:AB17"/>
    <mergeCell ref="AC16:AF17"/>
    <mergeCell ref="B21:E21"/>
    <mergeCell ref="AW21:AX21"/>
    <mergeCell ref="B22:C23"/>
    <mergeCell ref="D22:O23"/>
    <mergeCell ref="P22:S23"/>
    <mergeCell ref="T22:U23"/>
    <mergeCell ref="V22:X23"/>
    <mergeCell ref="Y22:AD23"/>
    <mergeCell ref="AE22:AH23"/>
    <mergeCell ref="AI22:AN23"/>
    <mergeCell ref="B26:C27"/>
    <mergeCell ref="D26:O27"/>
    <mergeCell ref="P26:S27"/>
    <mergeCell ref="T26:U27"/>
    <mergeCell ref="V26:X27"/>
    <mergeCell ref="AO22:AU23"/>
    <mergeCell ref="AW22:AX22"/>
    <mergeCell ref="AW23:AX23"/>
    <mergeCell ref="B24:C25"/>
    <mergeCell ref="D24:O25"/>
    <mergeCell ref="P24:S25"/>
    <mergeCell ref="T24:U25"/>
    <mergeCell ref="V24:X25"/>
    <mergeCell ref="Y24:AD25"/>
    <mergeCell ref="AE24:AF25"/>
    <mergeCell ref="Y26:AD27"/>
    <mergeCell ref="AE26:AF27"/>
    <mergeCell ref="AG26:AH27"/>
    <mergeCell ref="AI26:AN27"/>
    <mergeCell ref="AO26:AU27"/>
    <mergeCell ref="AW26:AX26"/>
    <mergeCell ref="AW27:AX27"/>
    <mergeCell ref="AG24:AH25"/>
    <mergeCell ref="AI24:AN25"/>
    <mergeCell ref="AO24:AU25"/>
    <mergeCell ref="AW24:AX24"/>
    <mergeCell ref="AW25:AX25"/>
    <mergeCell ref="AE28:AF29"/>
    <mergeCell ref="AG28:AH29"/>
    <mergeCell ref="AI28:AN29"/>
    <mergeCell ref="AO28:AU29"/>
    <mergeCell ref="AW28:AX28"/>
    <mergeCell ref="AW29:AX29"/>
    <mergeCell ref="B28:C29"/>
    <mergeCell ref="D28:O29"/>
    <mergeCell ref="P28:S29"/>
    <mergeCell ref="T28:U29"/>
    <mergeCell ref="V28:X29"/>
    <mergeCell ref="Y28:AD29"/>
    <mergeCell ref="AE30:AF31"/>
    <mergeCell ref="AG30:AH31"/>
    <mergeCell ref="AI30:AN31"/>
    <mergeCell ref="AO30:AU31"/>
    <mergeCell ref="AW30:AX30"/>
    <mergeCell ref="AW31:AX31"/>
    <mergeCell ref="B30:C31"/>
    <mergeCell ref="D30:O31"/>
    <mergeCell ref="P30:S31"/>
    <mergeCell ref="T30:U31"/>
    <mergeCell ref="V30:X31"/>
    <mergeCell ref="Y30:AD31"/>
    <mergeCell ref="AE32:AF33"/>
    <mergeCell ref="AG32:AH33"/>
    <mergeCell ref="AI32:AN33"/>
    <mergeCell ref="AO32:AU33"/>
    <mergeCell ref="AW32:AX32"/>
    <mergeCell ref="AW33:AX33"/>
    <mergeCell ref="B32:C33"/>
    <mergeCell ref="D32:O33"/>
    <mergeCell ref="P32:S33"/>
    <mergeCell ref="T32:U33"/>
    <mergeCell ref="V32:X33"/>
    <mergeCell ref="Y32:AD33"/>
    <mergeCell ref="AE34:AF35"/>
    <mergeCell ref="AG34:AH35"/>
    <mergeCell ref="AI34:AN35"/>
    <mergeCell ref="AO34:AU35"/>
    <mergeCell ref="AW34:AX34"/>
    <mergeCell ref="AW35:AX35"/>
    <mergeCell ref="B34:C35"/>
    <mergeCell ref="D34:O35"/>
    <mergeCell ref="P34:S35"/>
    <mergeCell ref="T34:U35"/>
    <mergeCell ref="V34:X35"/>
    <mergeCell ref="Y34:AD35"/>
    <mergeCell ref="AE36:AF37"/>
    <mergeCell ref="AG36:AH37"/>
    <mergeCell ref="AI36:AN37"/>
    <mergeCell ref="AO36:AU37"/>
    <mergeCell ref="AW36:AX36"/>
    <mergeCell ref="AW37:AX37"/>
    <mergeCell ref="B36:C37"/>
    <mergeCell ref="D36:O37"/>
    <mergeCell ref="P36:S37"/>
    <mergeCell ref="T36:U37"/>
    <mergeCell ref="V36:X37"/>
    <mergeCell ref="Y36:AD37"/>
    <mergeCell ref="AE38:AF39"/>
    <mergeCell ref="AG38:AH39"/>
    <mergeCell ref="AI38:AN39"/>
    <mergeCell ref="AO38:AU39"/>
    <mergeCell ref="AW38:AX38"/>
    <mergeCell ref="AW39:AX39"/>
    <mergeCell ref="B38:C39"/>
    <mergeCell ref="D38:O39"/>
    <mergeCell ref="P38:S39"/>
    <mergeCell ref="T38:U39"/>
    <mergeCell ref="V38:X39"/>
    <mergeCell ref="Y38:AD39"/>
    <mergeCell ref="AE40:AF41"/>
    <mergeCell ref="AG40:AH41"/>
    <mergeCell ref="AI40:AN41"/>
    <mergeCell ref="AO40:AU41"/>
    <mergeCell ref="AW40:AX40"/>
    <mergeCell ref="AW41:AX41"/>
    <mergeCell ref="B40:C41"/>
    <mergeCell ref="D40:O41"/>
    <mergeCell ref="P40:S41"/>
    <mergeCell ref="T40:U41"/>
    <mergeCell ref="V40:X41"/>
    <mergeCell ref="Y40:AD41"/>
    <mergeCell ref="AE42:AF43"/>
    <mergeCell ref="AG42:AH43"/>
    <mergeCell ref="AI42:AN43"/>
    <mergeCell ref="AO42:AU43"/>
    <mergeCell ref="AW42:AX42"/>
    <mergeCell ref="AW43:AX43"/>
    <mergeCell ref="B42:C43"/>
    <mergeCell ref="D42:O43"/>
    <mergeCell ref="P42:S43"/>
    <mergeCell ref="T42:U43"/>
    <mergeCell ref="V42:X43"/>
    <mergeCell ref="Y42:AD43"/>
  </mergeCells>
  <phoneticPr fontId="1"/>
  <dataValidations count="1">
    <dataValidation type="list" allowBlank="1" showInputMessage="1" showErrorMessage="1" sqref="AE24:AF44" xr:uid="{D4131788-B18F-498D-BFDC-3E9364E030BB}">
      <formula1>"　,10,軽8,不・非"</formula1>
    </dataValidation>
  </dataValidations>
  <pageMargins left="0.23622047244094491" right="0.23622047244094491" top="0.35433070866141736" bottom="0.15748031496062992" header="0.31496062992125984" footer="0.31496062992125984"/>
  <pageSetup paperSize="9" scale="98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127A1-0270-43A4-9BE5-4DF6C44E3291}">
  <sheetPr codeName="Sheet6">
    <tabColor rgb="FF00B0F0"/>
  </sheetPr>
  <dimension ref="A1:BE91"/>
  <sheetViews>
    <sheetView view="pageBreakPreview" zoomScaleNormal="100" zoomScaleSheetLayoutView="100" workbookViewId="0">
      <selection activeCell="Y24" sqref="Y24:AD25"/>
    </sheetView>
  </sheetViews>
  <sheetFormatPr defaultRowHeight="18.75" x14ac:dyDescent="0.4"/>
  <cols>
    <col min="1" max="1" width="3.125" style="68" customWidth="1"/>
    <col min="2" max="36" width="2.625" style="68" customWidth="1"/>
    <col min="37" max="56" width="1.875" style="68" customWidth="1"/>
    <col min="57" max="57" width="9" style="68"/>
  </cols>
  <sheetData>
    <row r="1" spans="1:56" x14ac:dyDescent="0.4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</row>
    <row r="2" spans="1:56" ht="1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103" t="s">
        <v>24</v>
      </c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5"/>
      <c r="AH2" s="5"/>
      <c r="AI2" s="5"/>
      <c r="AJ2" s="5"/>
      <c r="AK2" s="104" t="s">
        <v>23</v>
      </c>
      <c r="AL2" s="104"/>
      <c r="AM2" s="104"/>
      <c r="AN2" s="104"/>
      <c r="AO2" s="104" t="s">
        <v>2</v>
      </c>
      <c r="AP2" s="104"/>
      <c r="AQ2" s="104"/>
      <c r="AR2" s="104"/>
      <c r="AS2" s="104" t="s">
        <v>22</v>
      </c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</row>
    <row r="3" spans="1:56" ht="24" customHeight="1" x14ac:dyDescent="0.4">
      <c r="A3" s="5"/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5"/>
      <c r="P3" s="5"/>
      <c r="Q3" s="5"/>
      <c r="R3" s="5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5"/>
      <c r="AH3" s="5"/>
      <c r="AI3" s="5"/>
      <c r="AJ3" s="5"/>
      <c r="AK3" s="106"/>
      <c r="AL3" s="107"/>
      <c r="AM3" s="107"/>
      <c r="AN3" s="108"/>
      <c r="AO3" s="106"/>
      <c r="AP3" s="107"/>
      <c r="AQ3" s="107"/>
      <c r="AR3" s="108"/>
      <c r="AS3" s="106"/>
      <c r="AT3" s="107"/>
      <c r="AU3" s="107"/>
      <c r="AV3" s="108"/>
      <c r="AW3" s="106"/>
      <c r="AX3" s="107"/>
      <c r="AY3" s="107"/>
      <c r="AZ3" s="108"/>
      <c r="BA3" s="106"/>
      <c r="BB3" s="107"/>
      <c r="BC3" s="107"/>
      <c r="BD3" s="108"/>
    </row>
    <row r="4" spans="1:56" ht="15" customHeight="1" x14ac:dyDescent="0.4">
      <c r="A4" s="5"/>
      <c r="B4" s="130" t="s">
        <v>0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5"/>
      <c r="N4" s="5"/>
      <c r="O4" s="5"/>
      <c r="P4" s="5"/>
      <c r="Q4" s="5"/>
      <c r="R4" s="5"/>
      <c r="S4" s="110" t="s">
        <v>131</v>
      </c>
      <c r="T4" s="118"/>
      <c r="U4" s="359"/>
      <c r="V4" s="359"/>
      <c r="W4" s="83" t="s">
        <v>106</v>
      </c>
      <c r="X4" s="359"/>
      <c r="Y4" s="359"/>
      <c r="Z4" s="83" t="s">
        <v>107</v>
      </c>
      <c r="AA4" s="5" t="s">
        <v>98</v>
      </c>
      <c r="AB4" s="5"/>
      <c r="AC4" s="5"/>
      <c r="AD4" s="5"/>
      <c r="AE4" s="5"/>
      <c r="AF4" s="5"/>
      <c r="AG4" s="5"/>
      <c r="AH4" s="5"/>
      <c r="AI4" s="5"/>
      <c r="AJ4" s="5"/>
      <c r="AK4" s="109"/>
      <c r="AL4" s="110"/>
      <c r="AM4" s="110"/>
      <c r="AN4" s="111"/>
      <c r="AO4" s="109"/>
      <c r="AP4" s="110"/>
      <c r="AQ4" s="110"/>
      <c r="AR4" s="111"/>
      <c r="AS4" s="109"/>
      <c r="AT4" s="110"/>
      <c r="AU4" s="110"/>
      <c r="AV4" s="111"/>
      <c r="AW4" s="109"/>
      <c r="AX4" s="110"/>
      <c r="AY4" s="110"/>
      <c r="AZ4" s="111"/>
      <c r="BA4" s="109"/>
      <c r="BB4" s="110"/>
      <c r="BC4" s="110"/>
      <c r="BD4" s="111"/>
    </row>
    <row r="5" spans="1:56" ht="15" customHeight="1" x14ac:dyDescent="0.4">
      <c r="A5" s="5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5"/>
      <c r="N5" s="5"/>
      <c r="O5" s="5"/>
      <c r="P5" s="5"/>
      <c r="Q5" s="5"/>
      <c r="R5" s="5"/>
      <c r="S5" s="5"/>
      <c r="T5" s="5" t="s">
        <v>1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</row>
    <row r="6" spans="1:56" ht="15.75" customHeight="1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252" t="s">
        <v>131</v>
      </c>
      <c r="AP6" s="252"/>
      <c r="AQ6" s="252"/>
      <c r="AR6" s="360"/>
      <c r="AS6" s="360"/>
      <c r="AT6" s="360"/>
      <c r="AU6" s="252" t="s">
        <v>106</v>
      </c>
      <c r="AV6" s="252"/>
      <c r="AW6" s="361"/>
      <c r="AX6" s="361"/>
      <c r="AY6" s="252" t="s">
        <v>107</v>
      </c>
      <c r="AZ6" s="252"/>
      <c r="BA6" s="362"/>
      <c r="BB6" s="362"/>
      <c r="BC6" s="363" t="s">
        <v>8</v>
      </c>
      <c r="BD6" s="363"/>
    </row>
    <row r="7" spans="1:56" ht="15" customHeight="1" x14ac:dyDescent="0.4">
      <c r="A7" s="5"/>
      <c r="B7" s="131" t="s">
        <v>3</v>
      </c>
      <c r="C7" s="131"/>
      <c r="D7" s="131"/>
      <c r="E7" s="131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5"/>
      <c r="S7" s="134" t="s">
        <v>12</v>
      </c>
      <c r="T7" s="135"/>
      <c r="U7" s="135"/>
      <c r="V7" s="135"/>
      <c r="W7" s="136"/>
      <c r="X7" s="341"/>
      <c r="Y7" s="342"/>
      <c r="Z7" s="342"/>
      <c r="AA7" s="342"/>
      <c r="AB7" s="342"/>
      <c r="AC7" s="342"/>
      <c r="AD7" s="342"/>
      <c r="AE7" s="342"/>
      <c r="AF7" s="343"/>
      <c r="AG7" s="5"/>
      <c r="AH7" s="146" t="s">
        <v>7</v>
      </c>
      <c r="AI7" s="146"/>
      <c r="AJ7" s="146"/>
      <c r="AK7" s="7" t="s">
        <v>34</v>
      </c>
      <c r="AL7" s="347"/>
      <c r="AM7" s="347"/>
      <c r="AN7" s="347"/>
      <c r="AO7" s="347"/>
      <c r="AP7" s="347"/>
      <c r="AQ7" s="347"/>
      <c r="AR7" s="347"/>
      <c r="AS7" s="347"/>
      <c r="AT7" s="347"/>
      <c r="AU7" s="347"/>
      <c r="AV7" s="347"/>
      <c r="AW7" s="347"/>
      <c r="AX7" s="347"/>
      <c r="AY7" s="347"/>
      <c r="AZ7" s="347"/>
      <c r="BA7" s="347"/>
      <c r="BB7" s="347"/>
      <c r="BC7" s="347"/>
      <c r="BD7" s="347"/>
    </row>
    <row r="8" spans="1:56" ht="15" customHeight="1" x14ac:dyDescent="0.4">
      <c r="A8" s="5"/>
      <c r="B8" s="132"/>
      <c r="C8" s="132"/>
      <c r="D8" s="132"/>
      <c r="E8" s="132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5"/>
      <c r="S8" s="137"/>
      <c r="T8" s="138"/>
      <c r="U8" s="138"/>
      <c r="V8" s="138"/>
      <c r="W8" s="139"/>
      <c r="X8" s="344"/>
      <c r="Y8" s="345"/>
      <c r="Z8" s="345"/>
      <c r="AA8" s="345"/>
      <c r="AB8" s="345"/>
      <c r="AC8" s="345"/>
      <c r="AD8" s="345"/>
      <c r="AE8" s="345"/>
      <c r="AF8" s="346"/>
      <c r="AG8" s="5"/>
      <c r="AH8" s="129"/>
      <c r="AI8" s="129"/>
      <c r="AJ8" s="129"/>
      <c r="AK8" s="349"/>
      <c r="AL8" s="349"/>
      <c r="AM8" s="349"/>
      <c r="AN8" s="349"/>
      <c r="AO8" s="349"/>
      <c r="AP8" s="349"/>
      <c r="AQ8" s="349"/>
      <c r="AR8" s="349"/>
      <c r="AS8" s="349"/>
      <c r="AT8" s="349"/>
      <c r="AU8" s="349"/>
      <c r="AV8" s="349"/>
      <c r="AW8" s="349"/>
      <c r="AX8" s="349"/>
      <c r="AY8" s="349"/>
      <c r="AZ8" s="349"/>
      <c r="BA8" s="349"/>
      <c r="BB8" s="349"/>
      <c r="BC8" s="349"/>
      <c r="BD8" s="349"/>
    </row>
    <row r="9" spans="1:56" ht="15" customHeight="1" x14ac:dyDescent="0.4">
      <c r="A9" s="5"/>
      <c r="B9" s="132"/>
      <c r="C9" s="132"/>
      <c r="D9" s="132"/>
      <c r="E9" s="132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5"/>
      <c r="S9" s="121" t="s">
        <v>61</v>
      </c>
      <c r="T9" s="121"/>
      <c r="U9" s="121"/>
      <c r="V9" s="121"/>
      <c r="W9" s="121"/>
      <c r="X9" s="350"/>
      <c r="Y9" s="351"/>
      <c r="Z9" s="351"/>
      <c r="AA9" s="351"/>
      <c r="AB9" s="351"/>
      <c r="AC9" s="351"/>
      <c r="AD9" s="351"/>
      <c r="AE9" s="351"/>
      <c r="AF9" s="352"/>
      <c r="AG9" s="5"/>
      <c r="AH9" s="128" t="s">
        <v>9</v>
      </c>
      <c r="AI9" s="128"/>
      <c r="AJ9" s="128"/>
      <c r="AK9" s="347"/>
      <c r="AL9" s="347"/>
      <c r="AM9" s="347"/>
      <c r="AN9" s="347"/>
      <c r="AO9" s="347"/>
      <c r="AP9" s="347"/>
      <c r="AQ9" s="347"/>
      <c r="AR9" s="347"/>
      <c r="AS9" s="347"/>
      <c r="AT9" s="347"/>
      <c r="AU9" s="347"/>
      <c r="AV9" s="347"/>
      <c r="AW9" s="347"/>
      <c r="AX9" s="347"/>
      <c r="AY9" s="347"/>
      <c r="AZ9" s="347"/>
      <c r="BA9" s="347"/>
      <c r="BB9" s="347"/>
      <c r="BC9" s="347"/>
      <c r="BD9" s="347"/>
    </row>
    <row r="10" spans="1:56" ht="15" customHeight="1" x14ac:dyDescent="0.4">
      <c r="A10" s="5"/>
      <c r="B10" s="121" t="s">
        <v>4</v>
      </c>
      <c r="C10" s="121"/>
      <c r="D10" s="121"/>
      <c r="E10" s="121"/>
      <c r="F10" s="356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5"/>
      <c r="S10" s="121"/>
      <c r="T10" s="121"/>
      <c r="U10" s="121"/>
      <c r="V10" s="121"/>
      <c r="W10" s="121"/>
      <c r="X10" s="353"/>
      <c r="Y10" s="354"/>
      <c r="Z10" s="354"/>
      <c r="AA10" s="354"/>
      <c r="AB10" s="354"/>
      <c r="AC10" s="354"/>
      <c r="AD10" s="354"/>
      <c r="AE10" s="354"/>
      <c r="AF10" s="355"/>
      <c r="AG10" s="5"/>
      <c r="AH10" s="129"/>
      <c r="AI10" s="129"/>
      <c r="AJ10" s="129"/>
      <c r="AK10" s="349"/>
      <c r="AL10" s="349"/>
      <c r="AM10" s="349"/>
      <c r="AN10" s="349"/>
      <c r="AO10" s="349"/>
      <c r="AP10" s="349"/>
      <c r="AQ10" s="349"/>
      <c r="AR10" s="349"/>
      <c r="AS10" s="349"/>
      <c r="AT10" s="349"/>
      <c r="AU10" s="349"/>
      <c r="AV10" s="349"/>
      <c r="AW10" s="349"/>
      <c r="AX10" s="349"/>
      <c r="AY10" s="349"/>
      <c r="AZ10" s="349"/>
      <c r="BA10" s="349"/>
      <c r="BB10" s="349"/>
      <c r="BC10" s="148" t="s">
        <v>33</v>
      </c>
      <c r="BD10" s="148"/>
    </row>
    <row r="11" spans="1:56" ht="15" customHeight="1" x14ac:dyDescent="0.4">
      <c r="A11" s="5"/>
      <c r="B11" s="121"/>
      <c r="C11" s="121"/>
      <c r="D11" s="121"/>
      <c r="E11" s="121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  <c r="Q11" s="357"/>
      <c r="R11" s="5"/>
      <c r="S11" s="134" t="s">
        <v>13</v>
      </c>
      <c r="T11" s="135"/>
      <c r="U11" s="135"/>
      <c r="V11" s="135"/>
      <c r="W11" s="136"/>
      <c r="X11" s="350"/>
      <c r="Y11" s="351"/>
      <c r="Z11" s="351"/>
      <c r="AA11" s="351"/>
      <c r="AB11" s="351"/>
      <c r="AC11" s="351"/>
      <c r="AD11" s="351"/>
      <c r="AE11" s="351"/>
      <c r="AF11" s="352"/>
      <c r="AG11" s="5"/>
      <c r="AH11" s="110" t="s">
        <v>10</v>
      </c>
      <c r="AI11" s="110"/>
      <c r="AJ11" s="110"/>
      <c r="AK11" s="358"/>
      <c r="AL11" s="358"/>
      <c r="AM11" s="358"/>
      <c r="AN11" s="358"/>
      <c r="AO11" s="358"/>
      <c r="AP11" s="358"/>
      <c r="AQ11" s="358"/>
      <c r="AR11" s="358"/>
      <c r="AS11" s="110"/>
      <c r="AT11" s="110"/>
      <c r="AU11" s="110"/>
      <c r="AV11" s="149"/>
      <c r="AW11" s="149"/>
      <c r="AX11" s="149"/>
      <c r="AY11" s="149"/>
      <c r="AZ11" s="149"/>
      <c r="BA11" s="149"/>
      <c r="BB11" s="149"/>
      <c r="BC11" s="149"/>
      <c r="BD11" s="8"/>
    </row>
    <row r="12" spans="1:56" ht="15" customHeight="1" x14ac:dyDescent="0.4">
      <c r="A12" s="5"/>
      <c r="B12" s="9"/>
      <c r="C12" s="9"/>
      <c r="D12" s="9"/>
      <c r="E12" s="9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37"/>
      <c r="T12" s="138"/>
      <c r="U12" s="138"/>
      <c r="V12" s="138"/>
      <c r="W12" s="139"/>
      <c r="X12" s="353"/>
      <c r="Y12" s="354"/>
      <c r="Z12" s="354"/>
      <c r="AA12" s="354"/>
      <c r="AB12" s="354"/>
      <c r="AC12" s="354"/>
      <c r="AD12" s="354"/>
      <c r="AE12" s="354"/>
      <c r="AF12" s="355"/>
      <c r="AG12" s="5"/>
      <c r="AH12" s="150" t="s">
        <v>91</v>
      </c>
      <c r="AI12" s="150"/>
      <c r="AJ12" s="150"/>
      <c r="AK12" s="327"/>
      <c r="AL12" s="327"/>
      <c r="AM12" s="327"/>
      <c r="AN12" s="327"/>
      <c r="AO12" s="327"/>
      <c r="AP12" s="327"/>
      <c r="AQ12" s="327"/>
      <c r="AR12" s="327"/>
      <c r="AS12" s="10"/>
      <c r="AT12" s="10"/>
      <c r="AU12" s="10"/>
      <c r="AV12" s="10"/>
      <c r="AW12" s="8"/>
      <c r="AX12" s="8"/>
      <c r="AY12" s="8"/>
      <c r="AZ12" s="8"/>
      <c r="BA12" s="8"/>
      <c r="BB12" s="8"/>
      <c r="BC12" s="8"/>
      <c r="BD12" s="8"/>
    </row>
    <row r="13" spans="1:56" ht="15" customHeight="1" x14ac:dyDescent="0.4">
      <c r="A13" s="5"/>
      <c r="B13" s="152" t="s">
        <v>121</v>
      </c>
      <c r="C13" s="153"/>
      <c r="D13" s="153"/>
      <c r="E13" s="153"/>
      <c r="F13" s="154"/>
      <c r="G13" s="161" t="s">
        <v>14</v>
      </c>
      <c r="H13" s="161"/>
      <c r="I13" s="161"/>
      <c r="J13" s="161"/>
      <c r="K13" s="318"/>
      <c r="L13" s="319"/>
      <c r="M13" s="319"/>
      <c r="N13" s="319"/>
      <c r="O13" s="319"/>
      <c r="P13" s="319"/>
      <c r="Q13" s="320"/>
      <c r="R13" s="5"/>
      <c r="S13" s="165" t="s">
        <v>62</v>
      </c>
      <c r="T13" s="166"/>
      <c r="U13" s="166"/>
      <c r="V13" s="11" t="s">
        <v>123</v>
      </c>
      <c r="W13" s="328"/>
      <c r="X13" s="328"/>
      <c r="Y13" s="328"/>
      <c r="Z13" s="328"/>
      <c r="AA13" s="168" t="s">
        <v>61</v>
      </c>
      <c r="AB13" s="168"/>
      <c r="AC13" s="329"/>
      <c r="AD13" s="329"/>
      <c r="AE13" s="329"/>
      <c r="AF13" s="330"/>
      <c r="AG13" s="5"/>
      <c r="AH13" s="12" t="s">
        <v>11</v>
      </c>
      <c r="AI13" s="12"/>
      <c r="AJ13" s="12"/>
      <c r="AK13" s="13"/>
      <c r="AL13" s="13"/>
      <c r="AM13" s="331"/>
      <c r="AN13" s="332"/>
      <c r="AO13" s="332"/>
      <c r="AP13" s="332"/>
      <c r="AQ13" s="332"/>
      <c r="AR13" s="333"/>
      <c r="AS13" s="14"/>
      <c r="AT13" s="15"/>
      <c r="AU13" s="15"/>
      <c r="AV13" s="15"/>
      <c r="AW13" s="16"/>
      <c r="AX13" s="16"/>
      <c r="AY13" s="16"/>
      <c r="AZ13" s="16"/>
      <c r="BA13" s="16"/>
      <c r="BB13" s="16"/>
      <c r="BC13" s="16"/>
      <c r="BD13" s="16"/>
    </row>
    <row r="14" spans="1:56" ht="15" customHeight="1" x14ac:dyDescent="0.4">
      <c r="A14" s="5"/>
      <c r="B14" s="155"/>
      <c r="C14" s="156"/>
      <c r="D14" s="156"/>
      <c r="E14" s="156"/>
      <c r="F14" s="157"/>
      <c r="G14" s="174" t="s">
        <v>5</v>
      </c>
      <c r="H14" s="174"/>
      <c r="I14" s="174"/>
      <c r="J14" s="174"/>
      <c r="K14" s="321"/>
      <c r="L14" s="322"/>
      <c r="M14" s="322"/>
      <c r="N14" s="322"/>
      <c r="O14" s="322"/>
      <c r="P14" s="322"/>
      <c r="Q14" s="17"/>
      <c r="R14" s="5"/>
      <c r="S14" s="183" t="s">
        <v>63</v>
      </c>
      <c r="T14" s="184"/>
      <c r="U14" s="184"/>
      <c r="V14" s="18" t="s">
        <v>123</v>
      </c>
      <c r="W14" s="337"/>
      <c r="X14" s="337"/>
      <c r="Y14" s="337"/>
      <c r="Z14" s="337"/>
      <c r="AA14" s="186" t="s">
        <v>61</v>
      </c>
      <c r="AB14" s="186"/>
      <c r="AC14" s="338"/>
      <c r="AD14" s="338"/>
      <c r="AE14" s="338"/>
      <c r="AF14" s="339"/>
      <c r="AG14" s="5"/>
      <c r="AH14" s="19" t="s">
        <v>31</v>
      </c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20"/>
    </row>
    <row r="15" spans="1:56" ht="15" customHeight="1" x14ac:dyDescent="0.4">
      <c r="A15" s="5"/>
      <c r="B15" s="155"/>
      <c r="C15" s="156"/>
      <c r="D15" s="156"/>
      <c r="E15" s="156"/>
      <c r="F15" s="157"/>
      <c r="G15" s="174" t="s">
        <v>15</v>
      </c>
      <c r="H15" s="174"/>
      <c r="I15" s="174"/>
      <c r="J15" s="174"/>
      <c r="K15" s="321"/>
      <c r="L15" s="322"/>
      <c r="M15" s="322"/>
      <c r="N15" s="322"/>
      <c r="O15" s="322"/>
      <c r="P15" s="322"/>
      <c r="Q15" s="17"/>
      <c r="R15" s="5"/>
      <c r="S15" s="177" t="s">
        <v>124</v>
      </c>
      <c r="T15" s="178"/>
      <c r="U15" s="178"/>
      <c r="V15" s="21"/>
      <c r="W15" s="334"/>
      <c r="X15" s="334"/>
      <c r="Y15" s="334"/>
      <c r="Z15" s="334"/>
      <c r="AA15" s="22"/>
      <c r="AB15" s="180"/>
      <c r="AC15" s="180"/>
      <c r="AD15" s="23"/>
      <c r="AE15" s="23"/>
      <c r="AF15" s="24"/>
      <c r="AG15" s="5"/>
      <c r="AH15" s="25"/>
      <c r="AI15" s="26"/>
      <c r="AJ15" s="27" t="s">
        <v>32</v>
      </c>
      <c r="AK15" s="335"/>
      <c r="AL15" s="335"/>
      <c r="AM15" s="335"/>
      <c r="AN15" s="335"/>
      <c r="AO15" s="335"/>
      <c r="AP15" s="335"/>
      <c r="AQ15" s="335"/>
      <c r="AR15" s="335"/>
      <c r="AS15" s="335"/>
      <c r="AT15" s="335"/>
      <c r="AU15" s="335"/>
      <c r="AV15" s="335"/>
      <c r="AW15" s="335"/>
      <c r="AX15" s="335"/>
      <c r="AY15" s="335"/>
      <c r="AZ15" s="335"/>
      <c r="BA15" s="335"/>
      <c r="BB15" s="335"/>
      <c r="BC15" s="335"/>
      <c r="BD15" s="336"/>
    </row>
    <row r="16" spans="1:56" ht="7.5" customHeight="1" x14ac:dyDescent="0.4">
      <c r="A16" s="5"/>
      <c r="B16" s="155"/>
      <c r="C16" s="156"/>
      <c r="D16" s="156"/>
      <c r="E16" s="156"/>
      <c r="F16" s="157"/>
      <c r="G16" s="205" t="s">
        <v>16</v>
      </c>
      <c r="H16" s="206"/>
      <c r="I16" s="206"/>
      <c r="J16" s="207"/>
      <c r="K16" s="323"/>
      <c r="L16" s="324"/>
      <c r="M16" s="324"/>
      <c r="N16" s="324"/>
      <c r="O16" s="324"/>
      <c r="P16" s="324"/>
      <c r="Q16" s="21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110"/>
      <c r="AJ16" s="218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ht="7.5" customHeight="1" x14ac:dyDescent="0.4">
      <c r="A17" s="5"/>
      <c r="B17" s="155"/>
      <c r="C17" s="156"/>
      <c r="D17" s="156"/>
      <c r="E17" s="156"/>
      <c r="F17" s="157"/>
      <c r="G17" s="208"/>
      <c r="H17" s="209"/>
      <c r="I17" s="209"/>
      <c r="J17" s="210"/>
      <c r="K17" s="325"/>
      <c r="L17" s="326"/>
      <c r="M17" s="326"/>
      <c r="N17" s="326"/>
      <c r="O17" s="326"/>
      <c r="P17" s="326"/>
      <c r="Q17" s="216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217"/>
      <c r="AJ17" s="219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ht="15" customHeight="1" x14ac:dyDescent="0.25">
      <c r="A18" s="5"/>
      <c r="B18" s="155"/>
      <c r="C18" s="156"/>
      <c r="D18" s="156"/>
      <c r="E18" s="156"/>
      <c r="F18" s="157"/>
      <c r="G18" s="220" t="s">
        <v>20</v>
      </c>
      <c r="H18" s="220"/>
      <c r="I18" s="220"/>
      <c r="J18" s="220"/>
      <c r="K18" s="220"/>
      <c r="L18" s="220"/>
      <c r="M18" s="220" t="s">
        <v>21</v>
      </c>
      <c r="N18" s="220"/>
      <c r="O18" s="220"/>
      <c r="P18" s="220"/>
      <c r="Q18" s="220"/>
      <c r="R18" s="220"/>
      <c r="S18" s="220" t="s">
        <v>18</v>
      </c>
      <c r="T18" s="220"/>
      <c r="U18" s="220"/>
      <c r="V18" s="220"/>
      <c r="W18" s="220"/>
      <c r="X18" s="220"/>
      <c r="Y18" s="220" t="s">
        <v>6</v>
      </c>
      <c r="Z18" s="220"/>
      <c r="AA18" s="220"/>
      <c r="AB18" s="220"/>
      <c r="AC18" s="220"/>
      <c r="AD18" s="220"/>
      <c r="AE18" s="220" t="s">
        <v>19</v>
      </c>
      <c r="AF18" s="220"/>
      <c r="AG18" s="220"/>
      <c r="AH18" s="220"/>
      <c r="AI18" s="220"/>
      <c r="AJ18" s="220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189">
        <v>1135</v>
      </c>
      <c r="AX18" s="190">
        <v>1135</v>
      </c>
      <c r="AY18" s="28" t="s">
        <v>35</v>
      </c>
      <c r="AZ18" s="28"/>
      <c r="BA18" s="29"/>
      <c r="BB18" s="29"/>
      <c r="BC18" s="29"/>
      <c r="BD18" s="30"/>
    </row>
    <row r="19" spans="1:56" ht="11.85" customHeight="1" x14ac:dyDescent="0.25">
      <c r="A19" s="5"/>
      <c r="B19" s="155"/>
      <c r="C19" s="156"/>
      <c r="D19" s="156"/>
      <c r="E19" s="156"/>
      <c r="F19" s="157"/>
      <c r="G19" s="280"/>
      <c r="H19" s="281"/>
      <c r="I19" s="281"/>
      <c r="J19" s="281"/>
      <c r="K19" s="281"/>
      <c r="L19" s="282"/>
      <c r="M19" s="280"/>
      <c r="N19" s="281"/>
      <c r="O19" s="281"/>
      <c r="P19" s="281"/>
      <c r="Q19" s="281"/>
      <c r="R19" s="282"/>
      <c r="S19" s="280"/>
      <c r="T19" s="281"/>
      <c r="U19" s="281"/>
      <c r="V19" s="281"/>
      <c r="W19" s="281"/>
      <c r="X19" s="282"/>
      <c r="Y19" s="280"/>
      <c r="Z19" s="281"/>
      <c r="AA19" s="281"/>
      <c r="AB19" s="281"/>
      <c r="AC19" s="281"/>
      <c r="AD19" s="282"/>
      <c r="AE19" s="280"/>
      <c r="AF19" s="281"/>
      <c r="AG19" s="281"/>
      <c r="AH19" s="281"/>
      <c r="AI19" s="281"/>
      <c r="AJ19" s="282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203">
        <v>100</v>
      </c>
      <c r="AX19" s="204">
        <v>100</v>
      </c>
      <c r="AY19" s="31" t="s">
        <v>36</v>
      </c>
      <c r="AZ19" s="31"/>
      <c r="BA19" s="32"/>
      <c r="BB19" s="32"/>
      <c r="BC19" s="32"/>
      <c r="BD19" s="33"/>
    </row>
    <row r="20" spans="1:56" ht="11.85" customHeight="1" x14ac:dyDescent="0.25">
      <c r="A20" s="5"/>
      <c r="B20" s="158"/>
      <c r="C20" s="159"/>
      <c r="D20" s="159"/>
      <c r="E20" s="159"/>
      <c r="F20" s="160"/>
      <c r="G20" s="283"/>
      <c r="H20" s="284"/>
      <c r="I20" s="284"/>
      <c r="J20" s="284"/>
      <c r="K20" s="284"/>
      <c r="L20" s="285"/>
      <c r="M20" s="283"/>
      <c r="N20" s="284"/>
      <c r="O20" s="284"/>
      <c r="P20" s="284"/>
      <c r="Q20" s="284"/>
      <c r="R20" s="285"/>
      <c r="S20" s="283"/>
      <c r="T20" s="284"/>
      <c r="U20" s="284"/>
      <c r="V20" s="284"/>
      <c r="W20" s="284"/>
      <c r="X20" s="285"/>
      <c r="Y20" s="283"/>
      <c r="Z20" s="284"/>
      <c r="AA20" s="284"/>
      <c r="AB20" s="284"/>
      <c r="AC20" s="284"/>
      <c r="AD20" s="285"/>
      <c r="AE20" s="283"/>
      <c r="AF20" s="284"/>
      <c r="AG20" s="284"/>
      <c r="AH20" s="284"/>
      <c r="AI20" s="284"/>
      <c r="AJ20" s="28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203">
        <v>220</v>
      </c>
      <c r="AX20" s="204">
        <v>220</v>
      </c>
      <c r="AY20" s="31" t="s">
        <v>37</v>
      </c>
      <c r="AZ20" s="31"/>
      <c r="BA20" s="32"/>
      <c r="BB20" s="32"/>
      <c r="BC20" s="32"/>
      <c r="BD20" s="33"/>
    </row>
    <row r="21" spans="1:56" ht="11.85" customHeight="1" x14ac:dyDescent="0.25">
      <c r="A21" s="5"/>
      <c r="B21" s="222"/>
      <c r="C21" s="222"/>
      <c r="D21" s="222"/>
      <c r="E21" s="222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203">
        <v>300</v>
      </c>
      <c r="AX21" s="204">
        <v>300</v>
      </c>
      <c r="AY21" s="31" t="s">
        <v>38</v>
      </c>
      <c r="AZ21" s="31"/>
      <c r="BA21" s="32"/>
      <c r="BB21" s="32"/>
      <c r="BC21" s="32"/>
      <c r="BD21" s="33"/>
    </row>
    <row r="22" spans="1:56" ht="11.85" customHeight="1" x14ac:dyDescent="0.25">
      <c r="A22" s="5"/>
      <c r="B22" s="223" t="s">
        <v>122</v>
      </c>
      <c r="C22" s="223"/>
      <c r="D22" s="223" t="s">
        <v>29</v>
      </c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 t="s">
        <v>25</v>
      </c>
      <c r="Q22" s="223"/>
      <c r="R22" s="223"/>
      <c r="S22" s="223"/>
      <c r="T22" s="223" t="s">
        <v>26</v>
      </c>
      <c r="U22" s="223"/>
      <c r="V22" s="223" t="s">
        <v>27</v>
      </c>
      <c r="W22" s="223"/>
      <c r="X22" s="223"/>
      <c r="Y22" s="223" t="s">
        <v>30</v>
      </c>
      <c r="Z22" s="223"/>
      <c r="AA22" s="223"/>
      <c r="AB22" s="223"/>
      <c r="AC22" s="223"/>
      <c r="AD22" s="223"/>
      <c r="AE22" s="223" t="s">
        <v>28</v>
      </c>
      <c r="AF22" s="223"/>
      <c r="AG22" s="223"/>
      <c r="AH22" s="223"/>
      <c r="AI22" s="223" t="s">
        <v>104</v>
      </c>
      <c r="AJ22" s="223"/>
      <c r="AK22" s="223"/>
      <c r="AL22" s="223"/>
      <c r="AM22" s="223"/>
      <c r="AN22" s="223"/>
      <c r="AO22" s="231" t="s">
        <v>105</v>
      </c>
      <c r="AP22" s="232"/>
      <c r="AQ22" s="232"/>
      <c r="AR22" s="232"/>
      <c r="AS22" s="232"/>
      <c r="AT22" s="232"/>
      <c r="AU22" s="233"/>
      <c r="AV22" s="5"/>
      <c r="AW22" s="203">
        <v>401</v>
      </c>
      <c r="AX22" s="204">
        <v>401</v>
      </c>
      <c r="AY22" s="31" t="s">
        <v>39</v>
      </c>
      <c r="AZ22" s="31"/>
      <c r="BA22" s="32"/>
      <c r="BB22" s="32"/>
      <c r="BC22" s="32"/>
      <c r="BD22" s="33"/>
    </row>
    <row r="23" spans="1:56" ht="11.85" customHeight="1" x14ac:dyDescent="0.25">
      <c r="A23" s="5"/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34"/>
      <c r="AP23" s="235"/>
      <c r="AQ23" s="235"/>
      <c r="AR23" s="235"/>
      <c r="AS23" s="235"/>
      <c r="AT23" s="235"/>
      <c r="AU23" s="236"/>
      <c r="AV23" s="34"/>
      <c r="AW23" s="203">
        <v>402</v>
      </c>
      <c r="AX23" s="204">
        <v>402</v>
      </c>
      <c r="AY23" s="31" t="s">
        <v>40</v>
      </c>
      <c r="AZ23" s="31"/>
      <c r="BA23" s="32"/>
      <c r="BB23" s="32"/>
      <c r="BC23" s="32"/>
      <c r="BD23" s="33"/>
    </row>
    <row r="24" spans="1:56" ht="11.85" customHeight="1" x14ac:dyDescent="0.25">
      <c r="A24" s="35"/>
      <c r="B24" s="314"/>
      <c r="C24" s="314"/>
      <c r="D24" s="315"/>
      <c r="E24" s="315"/>
      <c r="F24" s="315"/>
      <c r="G24" s="315"/>
      <c r="H24" s="315"/>
      <c r="I24" s="315"/>
      <c r="J24" s="315"/>
      <c r="K24" s="315"/>
      <c r="L24" s="315"/>
      <c r="M24" s="315"/>
      <c r="N24" s="315"/>
      <c r="O24" s="315"/>
      <c r="P24" s="316"/>
      <c r="Q24" s="316"/>
      <c r="R24" s="316"/>
      <c r="S24" s="316"/>
      <c r="T24" s="302"/>
      <c r="U24" s="302"/>
      <c r="V24" s="313"/>
      <c r="W24" s="313"/>
      <c r="X24" s="313"/>
      <c r="Y24" s="313"/>
      <c r="Z24" s="313"/>
      <c r="AA24" s="313"/>
      <c r="AB24" s="313"/>
      <c r="AC24" s="313"/>
      <c r="AD24" s="313"/>
      <c r="AE24" s="317"/>
      <c r="AF24" s="317"/>
      <c r="AG24" s="248" t="str">
        <f>IF(Y24="","","％")</f>
        <v/>
      </c>
      <c r="AH24" s="248"/>
      <c r="AI24" s="313"/>
      <c r="AJ24" s="313"/>
      <c r="AK24" s="313"/>
      <c r="AL24" s="313"/>
      <c r="AM24" s="313"/>
      <c r="AN24" s="313"/>
      <c r="AO24" s="249"/>
      <c r="AP24" s="250"/>
      <c r="AQ24" s="250"/>
      <c r="AR24" s="250"/>
      <c r="AS24" s="250"/>
      <c r="AT24" s="250"/>
      <c r="AU24" s="251"/>
      <c r="AV24" s="5"/>
      <c r="AW24" s="203">
        <v>403</v>
      </c>
      <c r="AX24" s="204">
        <v>403</v>
      </c>
      <c r="AY24" s="31" t="s">
        <v>41</v>
      </c>
      <c r="AZ24" s="31"/>
      <c r="BA24" s="32"/>
      <c r="BB24" s="32"/>
      <c r="BC24" s="32"/>
      <c r="BD24" s="33"/>
    </row>
    <row r="25" spans="1:56" ht="11.85" customHeight="1" x14ac:dyDescent="0.25">
      <c r="A25" s="35"/>
      <c r="B25" s="304"/>
      <c r="C25" s="304"/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8"/>
      <c r="Q25" s="308"/>
      <c r="R25" s="308"/>
      <c r="S25" s="308"/>
      <c r="T25" s="310"/>
      <c r="U25" s="310"/>
      <c r="V25" s="311"/>
      <c r="W25" s="311"/>
      <c r="X25" s="311"/>
      <c r="Y25" s="311"/>
      <c r="Z25" s="311"/>
      <c r="AA25" s="311"/>
      <c r="AB25" s="311"/>
      <c r="AC25" s="311"/>
      <c r="AD25" s="311"/>
      <c r="AE25" s="310"/>
      <c r="AF25" s="310"/>
      <c r="AG25" s="242"/>
      <c r="AH25" s="242"/>
      <c r="AI25" s="311"/>
      <c r="AJ25" s="311"/>
      <c r="AK25" s="311"/>
      <c r="AL25" s="311"/>
      <c r="AM25" s="311"/>
      <c r="AN25" s="311"/>
      <c r="AO25" s="245"/>
      <c r="AP25" s="246"/>
      <c r="AQ25" s="246"/>
      <c r="AR25" s="246"/>
      <c r="AS25" s="246"/>
      <c r="AT25" s="246"/>
      <c r="AU25" s="247"/>
      <c r="AV25" s="5"/>
      <c r="AW25" s="203">
        <v>404</v>
      </c>
      <c r="AX25" s="204">
        <v>404</v>
      </c>
      <c r="AY25" s="31" t="s">
        <v>42</v>
      </c>
      <c r="AZ25" s="31"/>
      <c r="BA25" s="32"/>
      <c r="BB25" s="32"/>
      <c r="BC25" s="32"/>
      <c r="BD25" s="33"/>
    </row>
    <row r="26" spans="1:56" ht="11.85" customHeight="1" x14ac:dyDescent="0.25">
      <c r="A26" s="35"/>
      <c r="B26" s="304"/>
      <c r="C26" s="304"/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306"/>
      <c r="P26" s="308"/>
      <c r="Q26" s="308"/>
      <c r="R26" s="308"/>
      <c r="S26" s="308"/>
      <c r="T26" s="310"/>
      <c r="U26" s="310"/>
      <c r="V26" s="311"/>
      <c r="W26" s="311"/>
      <c r="X26" s="311"/>
      <c r="Y26" s="313"/>
      <c r="Z26" s="313"/>
      <c r="AA26" s="313"/>
      <c r="AB26" s="313"/>
      <c r="AC26" s="313"/>
      <c r="AD26" s="313"/>
      <c r="AE26" s="302" t="s">
        <v>17</v>
      </c>
      <c r="AF26" s="302"/>
      <c r="AG26" s="242" t="str">
        <f t="shared" ref="AG26" si="0">IF(Y26="","","％")</f>
        <v/>
      </c>
      <c r="AH26" s="242"/>
      <c r="AI26" s="313"/>
      <c r="AJ26" s="313"/>
      <c r="AK26" s="313"/>
      <c r="AL26" s="313"/>
      <c r="AM26" s="313"/>
      <c r="AN26" s="313"/>
      <c r="AO26" s="245"/>
      <c r="AP26" s="246"/>
      <c r="AQ26" s="246"/>
      <c r="AR26" s="246"/>
      <c r="AS26" s="246"/>
      <c r="AT26" s="246"/>
      <c r="AU26" s="247"/>
      <c r="AV26" s="5"/>
      <c r="AW26" s="203">
        <v>406</v>
      </c>
      <c r="AX26" s="204">
        <v>406</v>
      </c>
      <c r="AY26" s="31" t="s">
        <v>43</v>
      </c>
      <c r="AZ26" s="31"/>
      <c r="BA26" s="32"/>
      <c r="BB26" s="32"/>
      <c r="BC26" s="32"/>
      <c r="BD26" s="33"/>
    </row>
    <row r="27" spans="1:56" ht="11.85" customHeight="1" x14ac:dyDescent="0.25">
      <c r="A27" s="35"/>
      <c r="B27" s="304"/>
      <c r="C27" s="304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8"/>
      <c r="Q27" s="308"/>
      <c r="R27" s="308"/>
      <c r="S27" s="308"/>
      <c r="T27" s="310"/>
      <c r="U27" s="310"/>
      <c r="V27" s="311"/>
      <c r="W27" s="311"/>
      <c r="X27" s="311"/>
      <c r="Y27" s="311"/>
      <c r="Z27" s="311"/>
      <c r="AA27" s="311"/>
      <c r="AB27" s="311"/>
      <c r="AC27" s="311"/>
      <c r="AD27" s="311"/>
      <c r="AE27" s="310"/>
      <c r="AF27" s="310"/>
      <c r="AG27" s="242"/>
      <c r="AH27" s="242"/>
      <c r="AI27" s="311"/>
      <c r="AJ27" s="311"/>
      <c r="AK27" s="311"/>
      <c r="AL27" s="311"/>
      <c r="AM27" s="311"/>
      <c r="AN27" s="311"/>
      <c r="AO27" s="245"/>
      <c r="AP27" s="246"/>
      <c r="AQ27" s="246"/>
      <c r="AR27" s="246"/>
      <c r="AS27" s="246"/>
      <c r="AT27" s="246"/>
      <c r="AU27" s="247"/>
      <c r="AV27" s="5"/>
      <c r="AW27" s="203">
        <v>407</v>
      </c>
      <c r="AX27" s="204">
        <v>407</v>
      </c>
      <c r="AY27" s="31" t="s">
        <v>44</v>
      </c>
      <c r="AZ27" s="31"/>
      <c r="BA27" s="32"/>
      <c r="BB27" s="32"/>
      <c r="BC27" s="32"/>
      <c r="BD27" s="33"/>
    </row>
    <row r="28" spans="1:56" ht="11.85" customHeight="1" x14ac:dyDescent="0.25">
      <c r="A28" s="35"/>
      <c r="B28" s="304"/>
      <c r="C28" s="304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306"/>
      <c r="P28" s="308"/>
      <c r="Q28" s="308"/>
      <c r="R28" s="308"/>
      <c r="S28" s="308"/>
      <c r="T28" s="310"/>
      <c r="U28" s="310"/>
      <c r="V28" s="311"/>
      <c r="W28" s="311"/>
      <c r="X28" s="311"/>
      <c r="Y28" s="313"/>
      <c r="Z28" s="313"/>
      <c r="AA28" s="313"/>
      <c r="AB28" s="313"/>
      <c r="AC28" s="313"/>
      <c r="AD28" s="313"/>
      <c r="AE28" s="302" t="s">
        <v>17</v>
      </c>
      <c r="AF28" s="302"/>
      <c r="AG28" s="242" t="str">
        <f t="shared" ref="AG28" si="1">IF(Y28="","","％")</f>
        <v/>
      </c>
      <c r="AH28" s="242"/>
      <c r="AI28" s="313"/>
      <c r="AJ28" s="313"/>
      <c r="AK28" s="313"/>
      <c r="AL28" s="313"/>
      <c r="AM28" s="313"/>
      <c r="AN28" s="313"/>
      <c r="AO28" s="245"/>
      <c r="AP28" s="246"/>
      <c r="AQ28" s="246"/>
      <c r="AR28" s="246"/>
      <c r="AS28" s="246"/>
      <c r="AT28" s="246"/>
      <c r="AU28" s="247"/>
      <c r="AV28" s="5"/>
      <c r="AW28" s="203">
        <v>408</v>
      </c>
      <c r="AX28" s="204">
        <v>408</v>
      </c>
      <c r="AY28" s="31" t="s">
        <v>45</v>
      </c>
      <c r="AZ28" s="31"/>
      <c r="BA28" s="32"/>
      <c r="BB28" s="32"/>
      <c r="BC28" s="32"/>
      <c r="BD28" s="33"/>
    </row>
    <row r="29" spans="1:56" ht="11.85" customHeight="1" x14ac:dyDescent="0.25">
      <c r="A29" s="35"/>
      <c r="B29" s="304"/>
      <c r="C29" s="304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8"/>
      <c r="Q29" s="308"/>
      <c r="R29" s="308"/>
      <c r="S29" s="308"/>
      <c r="T29" s="310"/>
      <c r="U29" s="310"/>
      <c r="V29" s="311"/>
      <c r="W29" s="311"/>
      <c r="X29" s="311"/>
      <c r="Y29" s="311"/>
      <c r="Z29" s="311"/>
      <c r="AA29" s="311"/>
      <c r="AB29" s="311"/>
      <c r="AC29" s="311"/>
      <c r="AD29" s="311"/>
      <c r="AE29" s="310"/>
      <c r="AF29" s="310"/>
      <c r="AG29" s="242"/>
      <c r="AH29" s="242"/>
      <c r="AI29" s="311"/>
      <c r="AJ29" s="311"/>
      <c r="AK29" s="311"/>
      <c r="AL29" s="311"/>
      <c r="AM29" s="311"/>
      <c r="AN29" s="311"/>
      <c r="AO29" s="245"/>
      <c r="AP29" s="246"/>
      <c r="AQ29" s="246"/>
      <c r="AR29" s="246"/>
      <c r="AS29" s="246"/>
      <c r="AT29" s="246"/>
      <c r="AU29" s="247"/>
      <c r="AV29" s="5"/>
      <c r="AW29" s="203">
        <v>409</v>
      </c>
      <c r="AX29" s="204">
        <v>409</v>
      </c>
      <c r="AY29" s="31" t="s">
        <v>46</v>
      </c>
      <c r="AZ29" s="31"/>
      <c r="BA29" s="32"/>
      <c r="BB29" s="32"/>
      <c r="BC29" s="32"/>
      <c r="BD29" s="33"/>
    </row>
    <row r="30" spans="1:56" ht="11.85" customHeight="1" x14ac:dyDescent="0.25">
      <c r="A30" s="35"/>
      <c r="B30" s="304"/>
      <c r="C30" s="304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306"/>
      <c r="P30" s="308"/>
      <c r="Q30" s="308"/>
      <c r="R30" s="308"/>
      <c r="S30" s="308"/>
      <c r="T30" s="310"/>
      <c r="U30" s="310"/>
      <c r="V30" s="311"/>
      <c r="W30" s="311"/>
      <c r="X30" s="311"/>
      <c r="Y30" s="313"/>
      <c r="Z30" s="313"/>
      <c r="AA30" s="313"/>
      <c r="AB30" s="313"/>
      <c r="AC30" s="313"/>
      <c r="AD30" s="313"/>
      <c r="AE30" s="302" t="s">
        <v>17</v>
      </c>
      <c r="AF30" s="302"/>
      <c r="AG30" s="242" t="str">
        <f t="shared" ref="AG30" si="2">IF(Y30="","","％")</f>
        <v/>
      </c>
      <c r="AH30" s="242"/>
      <c r="AI30" s="313"/>
      <c r="AJ30" s="313"/>
      <c r="AK30" s="313"/>
      <c r="AL30" s="313"/>
      <c r="AM30" s="313"/>
      <c r="AN30" s="313"/>
      <c r="AO30" s="245"/>
      <c r="AP30" s="246"/>
      <c r="AQ30" s="246"/>
      <c r="AR30" s="246"/>
      <c r="AS30" s="246"/>
      <c r="AT30" s="246"/>
      <c r="AU30" s="247"/>
      <c r="AV30" s="5"/>
      <c r="AW30" s="203">
        <v>410</v>
      </c>
      <c r="AX30" s="204">
        <v>410</v>
      </c>
      <c r="AY30" s="31" t="s">
        <v>47</v>
      </c>
      <c r="AZ30" s="31"/>
      <c r="BA30" s="32"/>
      <c r="BB30" s="32"/>
      <c r="BC30" s="32"/>
      <c r="BD30" s="33"/>
    </row>
    <row r="31" spans="1:56" ht="11.85" customHeight="1" x14ac:dyDescent="0.25">
      <c r="A31" s="35"/>
      <c r="B31" s="304"/>
      <c r="C31" s="304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8"/>
      <c r="Q31" s="308"/>
      <c r="R31" s="308"/>
      <c r="S31" s="308"/>
      <c r="T31" s="310"/>
      <c r="U31" s="310"/>
      <c r="V31" s="311"/>
      <c r="W31" s="311"/>
      <c r="X31" s="311"/>
      <c r="Y31" s="311"/>
      <c r="Z31" s="311"/>
      <c r="AA31" s="311"/>
      <c r="AB31" s="311"/>
      <c r="AC31" s="311"/>
      <c r="AD31" s="311"/>
      <c r="AE31" s="310"/>
      <c r="AF31" s="310"/>
      <c r="AG31" s="242"/>
      <c r="AH31" s="242"/>
      <c r="AI31" s="311"/>
      <c r="AJ31" s="311"/>
      <c r="AK31" s="311"/>
      <c r="AL31" s="311"/>
      <c r="AM31" s="311"/>
      <c r="AN31" s="311"/>
      <c r="AO31" s="245"/>
      <c r="AP31" s="246"/>
      <c r="AQ31" s="246"/>
      <c r="AR31" s="246"/>
      <c r="AS31" s="246"/>
      <c r="AT31" s="246"/>
      <c r="AU31" s="247"/>
      <c r="AV31" s="5"/>
      <c r="AW31" s="203">
        <v>411</v>
      </c>
      <c r="AX31" s="204">
        <v>411</v>
      </c>
      <c r="AY31" s="31" t="s">
        <v>48</v>
      </c>
      <c r="AZ31" s="31"/>
      <c r="BA31" s="32"/>
      <c r="BB31" s="32"/>
      <c r="BC31" s="32"/>
      <c r="BD31" s="33"/>
    </row>
    <row r="32" spans="1:56" ht="11.85" customHeight="1" x14ac:dyDescent="0.25">
      <c r="A32" s="35"/>
      <c r="B32" s="304"/>
      <c r="C32" s="304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8"/>
      <c r="Q32" s="308"/>
      <c r="R32" s="308"/>
      <c r="S32" s="308"/>
      <c r="T32" s="310"/>
      <c r="U32" s="310"/>
      <c r="V32" s="311"/>
      <c r="W32" s="311"/>
      <c r="X32" s="311"/>
      <c r="Y32" s="313"/>
      <c r="Z32" s="313"/>
      <c r="AA32" s="313"/>
      <c r="AB32" s="313"/>
      <c r="AC32" s="313"/>
      <c r="AD32" s="313"/>
      <c r="AE32" s="302" t="s">
        <v>17</v>
      </c>
      <c r="AF32" s="302"/>
      <c r="AG32" s="242" t="str">
        <f t="shared" ref="AG32" si="3">IF(Y32="","","％")</f>
        <v/>
      </c>
      <c r="AH32" s="242"/>
      <c r="AI32" s="313"/>
      <c r="AJ32" s="313"/>
      <c r="AK32" s="313"/>
      <c r="AL32" s="313"/>
      <c r="AM32" s="313"/>
      <c r="AN32" s="313"/>
      <c r="AO32" s="245"/>
      <c r="AP32" s="246"/>
      <c r="AQ32" s="246"/>
      <c r="AR32" s="246"/>
      <c r="AS32" s="246"/>
      <c r="AT32" s="246"/>
      <c r="AU32" s="247"/>
      <c r="AV32" s="5"/>
      <c r="AW32" s="203">
        <v>412</v>
      </c>
      <c r="AX32" s="204">
        <v>412</v>
      </c>
      <c r="AY32" s="31" t="s">
        <v>49</v>
      </c>
      <c r="AZ32" s="31"/>
      <c r="BA32" s="32"/>
      <c r="BB32" s="32"/>
      <c r="BC32" s="32"/>
      <c r="BD32" s="33"/>
    </row>
    <row r="33" spans="1:56" ht="11.85" customHeight="1" x14ac:dyDescent="0.25">
      <c r="A33" s="35"/>
      <c r="B33" s="304"/>
      <c r="C33" s="304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8"/>
      <c r="Q33" s="308"/>
      <c r="R33" s="308"/>
      <c r="S33" s="308"/>
      <c r="T33" s="310"/>
      <c r="U33" s="310"/>
      <c r="V33" s="311"/>
      <c r="W33" s="311"/>
      <c r="X33" s="311"/>
      <c r="Y33" s="311"/>
      <c r="Z33" s="311"/>
      <c r="AA33" s="311"/>
      <c r="AB33" s="311"/>
      <c r="AC33" s="311"/>
      <c r="AD33" s="311"/>
      <c r="AE33" s="310"/>
      <c r="AF33" s="310"/>
      <c r="AG33" s="242"/>
      <c r="AH33" s="242"/>
      <c r="AI33" s="311"/>
      <c r="AJ33" s="311"/>
      <c r="AK33" s="311"/>
      <c r="AL33" s="311"/>
      <c r="AM33" s="311"/>
      <c r="AN33" s="311"/>
      <c r="AO33" s="245"/>
      <c r="AP33" s="246"/>
      <c r="AQ33" s="246"/>
      <c r="AR33" s="246"/>
      <c r="AS33" s="246"/>
      <c r="AT33" s="246"/>
      <c r="AU33" s="247"/>
      <c r="AV33" s="5"/>
      <c r="AW33" s="203">
        <v>413</v>
      </c>
      <c r="AX33" s="204">
        <v>413</v>
      </c>
      <c r="AY33" s="31" t="s">
        <v>50</v>
      </c>
      <c r="AZ33" s="31"/>
      <c r="BA33" s="32"/>
      <c r="BB33" s="32"/>
      <c r="BC33" s="32"/>
      <c r="BD33" s="33"/>
    </row>
    <row r="34" spans="1:56" ht="11.85" customHeight="1" x14ac:dyDescent="0.25">
      <c r="A34" s="35"/>
      <c r="B34" s="304"/>
      <c r="C34" s="304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6"/>
      <c r="O34" s="306"/>
      <c r="P34" s="308"/>
      <c r="Q34" s="308"/>
      <c r="R34" s="308"/>
      <c r="S34" s="308"/>
      <c r="T34" s="310"/>
      <c r="U34" s="310"/>
      <c r="V34" s="311"/>
      <c r="W34" s="311"/>
      <c r="X34" s="311"/>
      <c r="Y34" s="313"/>
      <c r="Z34" s="313"/>
      <c r="AA34" s="313"/>
      <c r="AB34" s="313"/>
      <c r="AC34" s="313"/>
      <c r="AD34" s="313"/>
      <c r="AE34" s="302" t="s">
        <v>17</v>
      </c>
      <c r="AF34" s="302"/>
      <c r="AG34" s="242" t="str">
        <f t="shared" ref="AG34" si="4">IF(Y34="","","％")</f>
        <v/>
      </c>
      <c r="AH34" s="242"/>
      <c r="AI34" s="313"/>
      <c r="AJ34" s="313"/>
      <c r="AK34" s="313"/>
      <c r="AL34" s="313"/>
      <c r="AM34" s="313"/>
      <c r="AN34" s="313"/>
      <c r="AO34" s="245"/>
      <c r="AP34" s="246"/>
      <c r="AQ34" s="246"/>
      <c r="AR34" s="246"/>
      <c r="AS34" s="246"/>
      <c r="AT34" s="246"/>
      <c r="AU34" s="247"/>
      <c r="AV34" s="5"/>
      <c r="AW34" s="203">
        <v>414</v>
      </c>
      <c r="AX34" s="204">
        <v>414</v>
      </c>
      <c r="AY34" s="31" t="s">
        <v>51</v>
      </c>
      <c r="AZ34" s="31"/>
      <c r="BA34" s="32"/>
      <c r="BB34" s="32"/>
      <c r="BC34" s="32"/>
      <c r="BD34" s="33"/>
    </row>
    <row r="35" spans="1:56" ht="11.85" customHeight="1" x14ac:dyDescent="0.25">
      <c r="A35" s="35"/>
      <c r="B35" s="304"/>
      <c r="C35" s="304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8"/>
      <c r="Q35" s="308"/>
      <c r="R35" s="308"/>
      <c r="S35" s="308"/>
      <c r="T35" s="310"/>
      <c r="U35" s="310"/>
      <c r="V35" s="311"/>
      <c r="W35" s="311"/>
      <c r="X35" s="311"/>
      <c r="Y35" s="311"/>
      <c r="Z35" s="311"/>
      <c r="AA35" s="311"/>
      <c r="AB35" s="311"/>
      <c r="AC35" s="311"/>
      <c r="AD35" s="311"/>
      <c r="AE35" s="310"/>
      <c r="AF35" s="310"/>
      <c r="AG35" s="242"/>
      <c r="AH35" s="242"/>
      <c r="AI35" s="311"/>
      <c r="AJ35" s="311"/>
      <c r="AK35" s="311"/>
      <c r="AL35" s="311"/>
      <c r="AM35" s="311"/>
      <c r="AN35" s="311"/>
      <c r="AO35" s="245"/>
      <c r="AP35" s="246"/>
      <c r="AQ35" s="246"/>
      <c r="AR35" s="246"/>
      <c r="AS35" s="246"/>
      <c r="AT35" s="246"/>
      <c r="AU35" s="247"/>
      <c r="AV35" s="5"/>
      <c r="AW35" s="203">
        <v>415</v>
      </c>
      <c r="AX35" s="204">
        <v>415</v>
      </c>
      <c r="AY35" s="31" t="s">
        <v>52</v>
      </c>
      <c r="AZ35" s="31"/>
      <c r="BA35" s="32"/>
      <c r="BB35" s="32"/>
      <c r="BC35" s="32"/>
      <c r="BD35" s="33"/>
    </row>
    <row r="36" spans="1:56" ht="11.85" customHeight="1" x14ac:dyDescent="0.25">
      <c r="A36" s="35"/>
      <c r="B36" s="304"/>
      <c r="C36" s="304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8"/>
      <c r="Q36" s="308"/>
      <c r="R36" s="308"/>
      <c r="S36" s="308"/>
      <c r="T36" s="310"/>
      <c r="U36" s="310"/>
      <c r="V36" s="311"/>
      <c r="W36" s="311"/>
      <c r="X36" s="311"/>
      <c r="Y36" s="313"/>
      <c r="Z36" s="313"/>
      <c r="AA36" s="313"/>
      <c r="AB36" s="313"/>
      <c r="AC36" s="313"/>
      <c r="AD36" s="313"/>
      <c r="AE36" s="302" t="s">
        <v>17</v>
      </c>
      <c r="AF36" s="302"/>
      <c r="AG36" s="242" t="str">
        <f t="shared" ref="AG36" si="5">IF(Y36="","","％")</f>
        <v/>
      </c>
      <c r="AH36" s="242"/>
      <c r="AI36" s="313"/>
      <c r="AJ36" s="313"/>
      <c r="AK36" s="313"/>
      <c r="AL36" s="313"/>
      <c r="AM36" s="313"/>
      <c r="AN36" s="313"/>
      <c r="AO36" s="245"/>
      <c r="AP36" s="246"/>
      <c r="AQ36" s="246"/>
      <c r="AR36" s="246"/>
      <c r="AS36" s="246"/>
      <c r="AT36" s="246"/>
      <c r="AU36" s="247"/>
      <c r="AV36" s="5"/>
      <c r="AW36" s="203">
        <v>416</v>
      </c>
      <c r="AX36" s="204">
        <v>416</v>
      </c>
      <c r="AY36" s="31" t="s">
        <v>53</v>
      </c>
      <c r="AZ36" s="31"/>
      <c r="BA36" s="32"/>
      <c r="BB36" s="32"/>
      <c r="BC36" s="32"/>
      <c r="BD36" s="33"/>
    </row>
    <row r="37" spans="1:56" ht="11.85" customHeight="1" x14ac:dyDescent="0.25">
      <c r="A37" s="35"/>
      <c r="B37" s="304"/>
      <c r="C37" s="304"/>
      <c r="D37" s="306"/>
      <c r="E37" s="306"/>
      <c r="F37" s="306"/>
      <c r="G37" s="306"/>
      <c r="H37" s="306"/>
      <c r="I37" s="306"/>
      <c r="J37" s="306"/>
      <c r="K37" s="306"/>
      <c r="L37" s="306"/>
      <c r="M37" s="306"/>
      <c r="N37" s="306"/>
      <c r="O37" s="306"/>
      <c r="P37" s="308"/>
      <c r="Q37" s="308"/>
      <c r="R37" s="308"/>
      <c r="S37" s="308"/>
      <c r="T37" s="310"/>
      <c r="U37" s="310"/>
      <c r="V37" s="311"/>
      <c r="W37" s="311"/>
      <c r="X37" s="311"/>
      <c r="Y37" s="311"/>
      <c r="Z37" s="311"/>
      <c r="AA37" s="311"/>
      <c r="AB37" s="311"/>
      <c r="AC37" s="311"/>
      <c r="AD37" s="311"/>
      <c r="AE37" s="310"/>
      <c r="AF37" s="310"/>
      <c r="AG37" s="242"/>
      <c r="AH37" s="242"/>
      <c r="AI37" s="311"/>
      <c r="AJ37" s="311"/>
      <c r="AK37" s="311"/>
      <c r="AL37" s="311"/>
      <c r="AM37" s="311"/>
      <c r="AN37" s="311"/>
      <c r="AO37" s="245"/>
      <c r="AP37" s="246"/>
      <c r="AQ37" s="246"/>
      <c r="AR37" s="246"/>
      <c r="AS37" s="246"/>
      <c r="AT37" s="246"/>
      <c r="AU37" s="247"/>
      <c r="AV37" s="5"/>
      <c r="AW37" s="203">
        <v>417</v>
      </c>
      <c r="AX37" s="204">
        <v>417</v>
      </c>
      <c r="AY37" s="31" t="s">
        <v>54</v>
      </c>
      <c r="AZ37" s="31"/>
      <c r="BA37" s="32"/>
      <c r="BB37" s="32"/>
      <c r="BC37" s="32"/>
      <c r="BD37" s="33"/>
    </row>
    <row r="38" spans="1:56" ht="11.85" customHeight="1" x14ac:dyDescent="0.25">
      <c r="A38" s="35"/>
      <c r="B38" s="304"/>
      <c r="C38" s="304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306"/>
      <c r="P38" s="308"/>
      <c r="Q38" s="308"/>
      <c r="R38" s="308"/>
      <c r="S38" s="308"/>
      <c r="T38" s="310"/>
      <c r="U38" s="310"/>
      <c r="V38" s="311"/>
      <c r="W38" s="311"/>
      <c r="X38" s="311"/>
      <c r="Y38" s="313"/>
      <c r="Z38" s="313"/>
      <c r="AA38" s="313"/>
      <c r="AB38" s="313"/>
      <c r="AC38" s="313"/>
      <c r="AD38" s="313"/>
      <c r="AE38" s="302" t="s">
        <v>17</v>
      </c>
      <c r="AF38" s="302"/>
      <c r="AG38" s="242" t="str">
        <f t="shared" ref="AG38" si="6">IF(Y38="","","％")</f>
        <v/>
      </c>
      <c r="AH38" s="242"/>
      <c r="AI38" s="313"/>
      <c r="AJ38" s="313"/>
      <c r="AK38" s="313"/>
      <c r="AL38" s="313"/>
      <c r="AM38" s="313"/>
      <c r="AN38" s="313"/>
      <c r="AO38" s="245"/>
      <c r="AP38" s="246"/>
      <c r="AQ38" s="246"/>
      <c r="AR38" s="246"/>
      <c r="AS38" s="246"/>
      <c r="AT38" s="246"/>
      <c r="AU38" s="247"/>
      <c r="AV38" s="5"/>
      <c r="AW38" s="203">
        <v>418</v>
      </c>
      <c r="AX38" s="204">
        <v>418</v>
      </c>
      <c r="AY38" s="31" t="s">
        <v>55</v>
      </c>
      <c r="AZ38" s="31"/>
      <c r="BA38" s="32"/>
      <c r="BB38" s="32"/>
      <c r="BC38" s="32"/>
      <c r="BD38" s="33"/>
    </row>
    <row r="39" spans="1:56" ht="11.85" customHeight="1" x14ac:dyDescent="0.25">
      <c r="A39" s="35"/>
      <c r="B39" s="304"/>
      <c r="C39" s="304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8"/>
      <c r="Q39" s="308"/>
      <c r="R39" s="308"/>
      <c r="S39" s="308"/>
      <c r="T39" s="310"/>
      <c r="U39" s="310"/>
      <c r="V39" s="311"/>
      <c r="W39" s="311"/>
      <c r="X39" s="311"/>
      <c r="Y39" s="311"/>
      <c r="Z39" s="311"/>
      <c r="AA39" s="311"/>
      <c r="AB39" s="311"/>
      <c r="AC39" s="311"/>
      <c r="AD39" s="311"/>
      <c r="AE39" s="310"/>
      <c r="AF39" s="310"/>
      <c r="AG39" s="242"/>
      <c r="AH39" s="242"/>
      <c r="AI39" s="311"/>
      <c r="AJ39" s="311"/>
      <c r="AK39" s="311"/>
      <c r="AL39" s="311"/>
      <c r="AM39" s="311"/>
      <c r="AN39" s="311"/>
      <c r="AO39" s="245"/>
      <c r="AP39" s="246"/>
      <c r="AQ39" s="246"/>
      <c r="AR39" s="246"/>
      <c r="AS39" s="246"/>
      <c r="AT39" s="246"/>
      <c r="AU39" s="247"/>
      <c r="AV39" s="5"/>
      <c r="AW39" s="203">
        <v>419</v>
      </c>
      <c r="AX39" s="204">
        <v>419</v>
      </c>
      <c r="AY39" s="31" t="s">
        <v>56</v>
      </c>
      <c r="AZ39" s="31"/>
      <c r="BA39" s="32"/>
      <c r="BB39" s="32"/>
      <c r="BC39" s="32"/>
      <c r="BD39" s="33"/>
    </row>
    <row r="40" spans="1:56" ht="11.85" customHeight="1" x14ac:dyDescent="0.25">
      <c r="A40" s="35"/>
      <c r="B40" s="304"/>
      <c r="C40" s="304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8"/>
      <c r="Q40" s="308"/>
      <c r="R40" s="308"/>
      <c r="S40" s="308"/>
      <c r="T40" s="310"/>
      <c r="U40" s="310"/>
      <c r="V40" s="311"/>
      <c r="W40" s="311"/>
      <c r="X40" s="311"/>
      <c r="Y40" s="313"/>
      <c r="Z40" s="313"/>
      <c r="AA40" s="313"/>
      <c r="AB40" s="313"/>
      <c r="AC40" s="313"/>
      <c r="AD40" s="313"/>
      <c r="AE40" s="302" t="s">
        <v>17</v>
      </c>
      <c r="AF40" s="302"/>
      <c r="AG40" s="242" t="str">
        <f t="shared" ref="AG40" si="7">IF(Y40="","","％")</f>
        <v/>
      </c>
      <c r="AH40" s="242"/>
      <c r="AI40" s="313"/>
      <c r="AJ40" s="313"/>
      <c r="AK40" s="313"/>
      <c r="AL40" s="313"/>
      <c r="AM40" s="313"/>
      <c r="AN40" s="313"/>
      <c r="AO40" s="245"/>
      <c r="AP40" s="246"/>
      <c r="AQ40" s="246"/>
      <c r="AR40" s="246"/>
      <c r="AS40" s="246"/>
      <c r="AT40" s="246"/>
      <c r="AU40" s="247"/>
      <c r="AV40" s="5"/>
      <c r="AW40" s="203">
        <v>420</v>
      </c>
      <c r="AX40" s="204">
        <v>420</v>
      </c>
      <c r="AY40" s="31" t="s">
        <v>57</v>
      </c>
      <c r="AZ40" s="31"/>
      <c r="BA40" s="32"/>
      <c r="BB40" s="32"/>
      <c r="BC40" s="32"/>
      <c r="BD40" s="33"/>
    </row>
    <row r="41" spans="1:56" ht="11.85" customHeight="1" x14ac:dyDescent="0.25">
      <c r="A41" s="35"/>
      <c r="B41" s="304"/>
      <c r="C41" s="304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8"/>
      <c r="Q41" s="308"/>
      <c r="R41" s="308"/>
      <c r="S41" s="308"/>
      <c r="T41" s="310"/>
      <c r="U41" s="310"/>
      <c r="V41" s="311"/>
      <c r="W41" s="311"/>
      <c r="X41" s="311"/>
      <c r="Y41" s="311"/>
      <c r="Z41" s="311"/>
      <c r="AA41" s="311"/>
      <c r="AB41" s="311"/>
      <c r="AC41" s="311"/>
      <c r="AD41" s="311"/>
      <c r="AE41" s="310"/>
      <c r="AF41" s="310"/>
      <c r="AG41" s="242"/>
      <c r="AH41" s="242"/>
      <c r="AI41" s="311"/>
      <c r="AJ41" s="311"/>
      <c r="AK41" s="311"/>
      <c r="AL41" s="311"/>
      <c r="AM41" s="311"/>
      <c r="AN41" s="311"/>
      <c r="AO41" s="245"/>
      <c r="AP41" s="246"/>
      <c r="AQ41" s="246"/>
      <c r="AR41" s="246"/>
      <c r="AS41" s="246"/>
      <c r="AT41" s="246"/>
      <c r="AU41" s="247"/>
      <c r="AV41" s="5"/>
      <c r="AW41" s="203">
        <v>421</v>
      </c>
      <c r="AX41" s="204">
        <v>421</v>
      </c>
      <c r="AY41" s="31" t="s">
        <v>58</v>
      </c>
      <c r="AZ41" s="31"/>
      <c r="BA41" s="32"/>
      <c r="BB41" s="32"/>
      <c r="BC41" s="32"/>
      <c r="BD41" s="33"/>
    </row>
    <row r="42" spans="1:56" ht="11.85" customHeight="1" x14ac:dyDescent="0.25">
      <c r="A42" s="35"/>
      <c r="B42" s="304"/>
      <c r="C42" s="304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306"/>
      <c r="P42" s="308"/>
      <c r="Q42" s="308"/>
      <c r="R42" s="308"/>
      <c r="S42" s="308"/>
      <c r="T42" s="310"/>
      <c r="U42" s="310"/>
      <c r="V42" s="311"/>
      <c r="W42" s="311"/>
      <c r="X42" s="311"/>
      <c r="Y42" s="313"/>
      <c r="Z42" s="313"/>
      <c r="AA42" s="313"/>
      <c r="AB42" s="313"/>
      <c r="AC42" s="313"/>
      <c r="AD42" s="313"/>
      <c r="AE42" s="302" t="s">
        <v>17</v>
      </c>
      <c r="AF42" s="302"/>
      <c r="AG42" s="242" t="str">
        <f t="shared" ref="AG42" si="8">IF(Y42="","","％")</f>
        <v/>
      </c>
      <c r="AH42" s="242"/>
      <c r="AI42" s="311"/>
      <c r="AJ42" s="311"/>
      <c r="AK42" s="311"/>
      <c r="AL42" s="311"/>
      <c r="AM42" s="311"/>
      <c r="AN42" s="311"/>
      <c r="AO42" s="245"/>
      <c r="AP42" s="246"/>
      <c r="AQ42" s="246"/>
      <c r="AR42" s="246"/>
      <c r="AS42" s="246"/>
      <c r="AT42" s="246"/>
      <c r="AU42" s="247"/>
      <c r="AV42" s="5"/>
      <c r="AW42" s="203">
        <v>423</v>
      </c>
      <c r="AX42" s="204">
        <v>423</v>
      </c>
      <c r="AY42" s="31" t="s">
        <v>59</v>
      </c>
      <c r="AZ42" s="31"/>
      <c r="BA42" s="32"/>
      <c r="BB42" s="32"/>
      <c r="BC42" s="32"/>
      <c r="BD42" s="33"/>
    </row>
    <row r="43" spans="1:56" ht="11.85" customHeight="1" x14ac:dyDescent="0.25">
      <c r="A43" s="35"/>
      <c r="B43" s="305"/>
      <c r="C43" s="305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9"/>
      <c r="Q43" s="309"/>
      <c r="R43" s="309"/>
      <c r="S43" s="309"/>
      <c r="T43" s="303"/>
      <c r="U43" s="303"/>
      <c r="V43" s="312"/>
      <c r="W43" s="312"/>
      <c r="X43" s="312"/>
      <c r="Y43" s="312"/>
      <c r="Z43" s="312"/>
      <c r="AA43" s="312"/>
      <c r="AB43" s="312"/>
      <c r="AC43" s="312"/>
      <c r="AD43" s="312"/>
      <c r="AE43" s="303"/>
      <c r="AF43" s="303"/>
      <c r="AG43" s="254"/>
      <c r="AH43" s="254"/>
      <c r="AI43" s="312"/>
      <c r="AJ43" s="312"/>
      <c r="AK43" s="312"/>
      <c r="AL43" s="312"/>
      <c r="AM43" s="312"/>
      <c r="AN43" s="312"/>
      <c r="AO43" s="256"/>
      <c r="AP43" s="257"/>
      <c r="AQ43" s="257"/>
      <c r="AR43" s="257"/>
      <c r="AS43" s="257"/>
      <c r="AT43" s="257"/>
      <c r="AU43" s="258"/>
      <c r="AV43" s="5"/>
      <c r="AW43" s="259">
        <v>424</v>
      </c>
      <c r="AX43" s="260">
        <v>424</v>
      </c>
      <c r="AY43" s="63" t="s">
        <v>60</v>
      </c>
      <c r="AZ43" s="63"/>
      <c r="BA43" s="64"/>
      <c r="BB43" s="64"/>
      <c r="BC43" s="64"/>
      <c r="BD43" s="65"/>
    </row>
    <row r="44" spans="1:56" ht="6.2" customHeight="1" x14ac:dyDescent="0.4">
      <c r="A44" s="35"/>
      <c r="B44" s="377"/>
      <c r="C44" s="377"/>
      <c r="D44" s="378"/>
      <c r="E44" s="378"/>
      <c r="F44" s="378"/>
      <c r="G44" s="378"/>
      <c r="H44" s="378"/>
      <c r="I44" s="378"/>
      <c r="J44" s="378"/>
      <c r="K44" s="378"/>
      <c r="L44" s="378"/>
      <c r="M44" s="378"/>
      <c r="N44" s="378"/>
      <c r="O44" s="378"/>
      <c r="P44" s="379"/>
      <c r="Q44" s="379"/>
      <c r="R44" s="379"/>
      <c r="S44" s="379"/>
      <c r="T44" s="380"/>
      <c r="U44" s="380"/>
      <c r="V44" s="381"/>
      <c r="W44" s="381"/>
      <c r="X44" s="381"/>
      <c r="Y44" s="381"/>
      <c r="Z44" s="381"/>
      <c r="AA44" s="381"/>
      <c r="AB44" s="381"/>
      <c r="AC44" s="381"/>
      <c r="AD44" s="381"/>
      <c r="AE44" s="380"/>
      <c r="AF44" s="380"/>
      <c r="AG44" s="372"/>
      <c r="AH44" s="372"/>
      <c r="AI44" s="381"/>
      <c r="AJ44" s="381"/>
      <c r="AK44" s="381"/>
      <c r="AL44" s="381"/>
      <c r="AM44" s="381"/>
      <c r="AN44" s="381"/>
      <c r="AO44" s="373"/>
      <c r="AP44" s="373"/>
      <c r="AQ44" s="373"/>
      <c r="AR44" s="373"/>
      <c r="AS44" s="373"/>
      <c r="AT44" s="373"/>
      <c r="AU44" s="373"/>
      <c r="AV44" s="5"/>
      <c r="AW44" s="374"/>
      <c r="AX44" s="374"/>
      <c r="AY44" s="375"/>
      <c r="AZ44" s="375"/>
      <c r="BA44" s="376"/>
      <c r="BB44" s="376"/>
      <c r="BC44" s="376"/>
      <c r="BD44" s="376"/>
    </row>
    <row r="45" spans="1:56" ht="14.25" customHeight="1" x14ac:dyDescent="0.4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</row>
    <row r="46" spans="1:56" ht="7.5" customHeight="1" x14ac:dyDescent="0.4">
      <c r="A46" s="5"/>
      <c r="B46" s="84"/>
      <c r="C46" s="84"/>
      <c r="D46" s="84"/>
      <c r="E46" s="84"/>
      <c r="F46" s="84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</row>
    <row r="47" spans="1:56" ht="7.5" customHeight="1" x14ac:dyDescent="0.4">
      <c r="A47" s="5"/>
      <c r="B47" s="84"/>
      <c r="C47" s="84"/>
      <c r="D47" s="84"/>
      <c r="E47" s="84"/>
      <c r="F47" s="84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</row>
    <row r="48" spans="1:56" ht="15" customHeight="1" x14ac:dyDescent="0.4">
      <c r="A48" s="5"/>
      <c r="B48" s="222"/>
      <c r="C48" s="222"/>
      <c r="D48" s="222"/>
      <c r="E48" s="222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</row>
    <row r="49" spans="1:56" ht="11.85" customHeight="1" x14ac:dyDescent="0.4">
      <c r="A49" s="5"/>
      <c r="B49" s="223" t="s">
        <v>122</v>
      </c>
      <c r="C49" s="223"/>
      <c r="D49" s="223" t="s">
        <v>29</v>
      </c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 t="s">
        <v>25</v>
      </c>
      <c r="Q49" s="223"/>
      <c r="R49" s="223"/>
      <c r="S49" s="223"/>
      <c r="T49" s="223" t="s">
        <v>26</v>
      </c>
      <c r="U49" s="223"/>
      <c r="V49" s="223" t="s">
        <v>27</v>
      </c>
      <c r="W49" s="223"/>
      <c r="X49" s="223"/>
      <c r="Y49" s="223" t="s">
        <v>30</v>
      </c>
      <c r="Z49" s="223"/>
      <c r="AA49" s="223"/>
      <c r="AB49" s="223"/>
      <c r="AC49" s="223"/>
      <c r="AD49" s="223"/>
      <c r="AE49" s="223" t="s">
        <v>28</v>
      </c>
      <c r="AF49" s="223"/>
      <c r="AG49" s="223"/>
      <c r="AH49" s="223"/>
      <c r="AI49" s="223" t="s">
        <v>104</v>
      </c>
      <c r="AJ49" s="223"/>
      <c r="AK49" s="223"/>
      <c r="AL49" s="223"/>
      <c r="AM49" s="223"/>
      <c r="AN49" s="223"/>
      <c r="AO49" s="231" t="s">
        <v>105</v>
      </c>
      <c r="AP49" s="232"/>
      <c r="AQ49" s="232"/>
      <c r="AR49" s="232"/>
      <c r="AS49" s="232"/>
      <c r="AT49" s="232"/>
      <c r="AU49" s="233"/>
      <c r="AV49" s="5"/>
      <c r="AW49" s="366">
        <v>1135</v>
      </c>
      <c r="AX49" s="367">
        <v>1135</v>
      </c>
      <c r="AY49" s="28" t="s">
        <v>35</v>
      </c>
      <c r="AZ49" s="28"/>
      <c r="BA49" s="29"/>
      <c r="BB49" s="29"/>
      <c r="BC49" s="29"/>
      <c r="BD49" s="30"/>
    </row>
    <row r="50" spans="1:56" ht="11.85" customHeight="1" x14ac:dyDescent="0.4">
      <c r="A50" s="5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34"/>
      <c r="AP50" s="235"/>
      <c r="AQ50" s="235"/>
      <c r="AR50" s="235"/>
      <c r="AS50" s="235"/>
      <c r="AT50" s="235"/>
      <c r="AU50" s="236"/>
      <c r="AV50" s="5"/>
      <c r="AW50" s="364">
        <v>100</v>
      </c>
      <c r="AX50" s="365">
        <v>100</v>
      </c>
      <c r="AY50" s="31" t="s">
        <v>36</v>
      </c>
      <c r="AZ50" s="31"/>
      <c r="BA50" s="32"/>
      <c r="BB50" s="32"/>
      <c r="BC50" s="32"/>
      <c r="BD50" s="33"/>
    </row>
    <row r="51" spans="1:56" ht="11.85" customHeight="1" x14ac:dyDescent="0.4">
      <c r="A51" s="35"/>
      <c r="B51" s="314"/>
      <c r="C51" s="314"/>
      <c r="D51" s="315"/>
      <c r="E51" s="315"/>
      <c r="F51" s="315"/>
      <c r="G51" s="315"/>
      <c r="H51" s="315"/>
      <c r="I51" s="315"/>
      <c r="J51" s="315"/>
      <c r="K51" s="315"/>
      <c r="L51" s="315"/>
      <c r="M51" s="315"/>
      <c r="N51" s="315"/>
      <c r="O51" s="315"/>
      <c r="P51" s="316"/>
      <c r="Q51" s="316"/>
      <c r="R51" s="316"/>
      <c r="S51" s="316"/>
      <c r="T51" s="302"/>
      <c r="U51" s="302"/>
      <c r="V51" s="313"/>
      <c r="W51" s="313"/>
      <c r="X51" s="313"/>
      <c r="Y51" s="313"/>
      <c r="Z51" s="313"/>
      <c r="AA51" s="313"/>
      <c r="AB51" s="313"/>
      <c r="AC51" s="313"/>
      <c r="AD51" s="313"/>
      <c r="AE51" s="317" t="s">
        <v>17</v>
      </c>
      <c r="AF51" s="317"/>
      <c r="AG51" s="248" t="str">
        <f>IF(Y51="","","％")</f>
        <v/>
      </c>
      <c r="AH51" s="248"/>
      <c r="AI51" s="313"/>
      <c r="AJ51" s="313"/>
      <c r="AK51" s="313"/>
      <c r="AL51" s="313"/>
      <c r="AM51" s="313"/>
      <c r="AN51" s="313"/>
      <c r="AO51" s="249"/>
      <c r="AP51" s="250"/>
      <c r="AQ51" s="250"/>
      <c r="AR51" s="250"/>
      <c r="AS51" s="250"/>
      <c r="AT51" s="250"/>
      <c r="AU51" s="251"/>
      <c r="AV51" s="5"/>
      <c r="AW51" s="364">
        <v>220</v>
      </c>
      <c r="AX51" s="365">
        <v>220</v>
      </c>
      <c r="AY51" s="31" t="s">
        <v>37</v>
      </c>
      <c r="AZ51" s="31"/>
      <c r="BA51" s="32"/>
      <c r="BB51" s="32"/>
      <c r="BC51" s="32"/>
      <c r="BD51" s="33"/>
    </row>
    <row r="52" spans="1:56" ht="11.85" customHeight="1" x14ac:dyDescent="0.4">
      <c r="A52" s="35"/>
      <c r="B52" s="304"/>
      <c r="C52" s="304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306"/>
      <c r="P52" s="308"/>
      <c r="Q52" s="308"/>
      <c r="R52" s="308"/>
      <c r="S52" s="308"/>
      <c r="T52" s="310"/>
      <c r="U52" s="310"/>
      <c r="V52" s="311"/>
      <c r="W52" s="311"/>
      <c r="X52" s="311"/>
      <c r="Y52" s="311"/>
      <c r="Z52" s="311"/>
      <c r="AA52" s="311"/>
      <c r="AB52" s="311"/>
      <c r="AC52" s="311"/>
      <c r="AD52" s="311"/>
      <c r="AE52" s="310"/>
      <c r="AF52" s="310"/>
      <c r="AG52" s="242"/>
      <c r="AH52" s="242"/>
      <c r="AI52" s="311"/>
      <c r="AJ52" s="311"/>
      <c r="AK52" s="311"/>
      <c r="AL52" s="311"/>
      <c r="AM52" s="311"/>
      <c r="AN52" s="311"/>
      <c r="AO52" s="245"/>
      <c r="AP52" s="246"/>
      <c r="AQ52" s="246"/>
      <c r="AR52" s="246"/>
      <c r="AS52" s="246"/>
      <c r="AT52" s="246"/>
      <c r="AU52" s="247"/>
      <c r="AV52" s="5"/>
      <c r="AW52" s="364">
        <v>300</v>
      </c>
      <c r="AX52" s="365">
        <v>300</v>
      </c>
      <c r="AY52" s="31" t="s">
        <v>38</v>
      </c>
      <c r="AZ52" s="31"/>
      <c r="BA52" s="32"/>
      <c r="BB52" s="32"/>
      <c r="BC52" s="32"/>
      <c r="BD52" s="33"/>
    </row>
    <row r="53" spans="1:56" ht="11.85" customHeight="1" x14ac:dyDescent="0.4">
      <c r="A53" s="35"/>
      <c r="B53" s="304"/>
      <c r="C53" s="304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8"/>
      <c r="Q53" s="308"/>
      <c r="R53" s="308"/>
      <c r="S53" s="308"/>
      <c r="T53" s="310"/>
      <c r="U53" s="310"/>
      <c r="V53" s="311"/>
      <c r="W53" s="311"/>
      <c r="X53" s="311"/>
      <c r="Y53" s="313"/>
      <c r="Z53" s="313"/>
      <c r="AA53" s="313"/>
      <c r="AB53" s="313"/>
      <c r="AC53" s="313"/>
      <c r="AD53" s="313"/>
      <c r="AE53" s="302" t="s">
        <v>17</v>
      </c>
      <c r="AF53" s="302"/>
      <c r="AG53" s="242" t="str">
        <f t="shared" ref="AG53" si="9">IF(Y53="","","％")</f>
        <v/>
      </c>
      <c r="AH53" s="242"/>
      <c r="AI53" s="313"/>
      <c r="AJ53" s="313"/>
      <c r="AK53" s="313"/>
      <c r="AL53" s="313"/>
      <c r="AM53" s="313"/>
      <c r="AN53" s="313"/>
      <c r="AO53" s="245"/>
      <c r="AP53" s="246"/>
      <c r="AQ53" s="246"/>
      <c r="AR53" s="246"/>
      <c r="AS53" s="246"/>
      <c r="AT53" s="246"/>
      <c r="AU53" s="247"/>
      <c r="AV53" s="34"/>
      <c r="AW53" s="364">
        <v>401</v>
      </c>
      <c r="AX53" s="365">
        <v>401</v>
      </c>
      <c r="AY53" s="31" t="s">
        <v>39</v>
      </c>
      <c r="AZ53" s="31"/>
      <c r="BA53" s="32"/>
      <c r="BB53" s="32"/>
      <c r="BC53" s="32"/>
      <c r="BD53" s="33"/>
    </row>
    <row r="54" spans="1:56" ht="11.85" customHeight="1" x14ac:dyDescent="0.4">
      <c r="A54" s="35"/>
      <c r="B54" s="304"/>
      <c r="C54" s="304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306"/>
      <c r="P54" s="308"/>
      <c r="Q54" s="308"/>
      <c r="R54" s="308"/>
      <c r="S54" s="308"/>
      <c r="T54" s="310"/>
      <c r="U54" s="310"/>
      <c r="V54" s="311"/>
      <c r="W54" s="311"/>
      <c r="X54" s="311"/>
      <c r="Y54" s="311"/>
      <c r="Z54" s="311"/>
      <c r="AA54" s="311"/>
      <c r="AB54" s="311"/>
      <c r="AC54" s="311"/>
      <c r="AD54" s="311"/>
      <c r="AE54" s="310"/>
      <c r="AF54" s="310"/>
      <c r="AG54" s="242"/>
      <c r="AH54" s="242"/>
      <c r="AI54" s="311"/>
      <c r="AJ54" s="311"/>
      <c r="AK54" s="311"/>
      <c r="AL54" s="311"/>
      <c r="AM54" s="311"/>
      <c r="AN54" s="311"/>
      <c r="AO54" s="245"/>
      <c r="AP54" s="246"/>
      <c r="AQ54" s="246"/>
      <c r="AR54" s="246"/>
      <c r="AS54" s="246"/>
      <c r="AT54" s="246"/>
      <c r="AU54" s="247"/>
      <c r="AV54" s="5"/>
      <c r="AW54" s="364">
        <v>402</v>
      </c>
      <c r="AX54" s="365">
        <v>402</v>
      </c>
      <c r="AY54" s="31" t="s">
        <v>40</v>
      </c>
      <c r="AZ54" s="31"/>
      <c r="BA54" s="32"/>
      <c r="BB54" s="32"/>
      <c r="BC54" s="32"/>
      <c r="BD54" s="33"/>
    </row>
    <row r="55" spans="1:56" ht="11.85" customHeight="1" x14ac:dyDescent="0.4">
      <c r="A55" s="35"/>
      <c r="B55" s="304"/>
      <c r="C55" s="304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306"/>
      <c r="P55" s="308"/>
      <c r="Q55" s="308"/>
      <c r="R55" s="308"/>
      <c r="S55" s="308"/>
      <c r="T55" s="310"/>
      <c r="U55" s="310"/>
      <c r="V55" s="311"/>
      <c r="W55" s="311"/>
      <c r="X55" s="311"/>
      <c r="Y55" s="313"/>
      <c r="Z55" s="313"/>
      <c r="AA55" s="313"/>
      <c r="AB55" s="313"/>
      <c r="AC55" s="313"/>
      <c r="AD55" s="313"/>
      <c r="AE55" s="302" t="s">
        <v>17</v>
      </c>
      <c r="AF55" s="302"/>
      <c r="AG55" s="242" t="str">
        <f t="shared" ref="AG55" si="10">IF(Y55="","","％")</f>
        <v/>
      </c>
      <c r="AH55" s="242"/>
      <c r="AI55" s="313"/>
      <c r="AJ55" s="313"/>
      <c r="AK55" s="313"/>
      <c r="AL55" s="313"/>
      <c r="AM55" s="313"/>
      <c r="AN55" s="313"/>
      <c r="AO55" s="245"/>
      <c r="AP55" s="246"/>
      <c r="AQ55" s="246"/>
      <c r="AR55" s="246"/>
      <c r="AS55" s="246"/>
      <c r="AT55" s="246"/>
      <c r="AU55" s="247"/>
      <c r="AV55" s="5"/>
      <c r="AW55" s="364">
        <v>403</v>
      </c>
      <c r="AX55" s="365">
        <v>403</v>
      </c>
      <c r="AY55" s="31" t="s">
        <v>41</v>
      </c>
      <c r="AZ55" s="31"/>
      <c r="BA55" s="32"/>
      <c r="BB55" s="32"/>
      <c r="BC55" s="32"/>
      <c r="BD55" s="33"/>
    </row>
    <row r="56" spans="1:56" ht="11.85" customHeight="1" x14ac:dyDescent="0.4">
      <c r="A56" s="35"/>
      <c r="B56" s="304"/>
      <c r="C56" s="304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306"/>
      <c r="P56" s="308"/>
      <c r="Q56" s="308"/>
      <c r="R56" s="308"/>
      <c r="S56" s="308"/>
      <c r="T56" s="310"/>
      <c r="U56" s="310"/>
      <c r="V56" s="311"/>
      <c r="W56" s="311"/>
      <c r="X56" s="311"/>
      <c r="Y56" s="311"/>
      <c r="Z56" s="311"/>
      <c r="AA56" s="311"/>
      <c r="AB56" s="311"/>
      <c r="AC56" s="311"/>
      <c r="AD56" s="311"/>
      <c r="AE56" s="310"/>
      <c r="AF56" s="310"/>
      <c r="AG56" s="242"/>
      <c r="AH56" s="242"/>
      <c r="AI56" s="311"/>
      <c r="AJ56" s="311"/>
      <c r="AK56" s="311"/>
      <c r="AL56" s="311"/>
      <c r="AM56" s="311"/>
      <c r="AN56" s="311"/>
      <c r="AO56" s="245"/>
      <c r="AP56" s="246"/>
      <c r="AQ56" s="246"/>
      <c r="AR56" s="246"/>
      <c r="AS56" s="246"/>
      <c r="AT56" s="246"/>
      <c r="AU56" s="247"/>
      <c r="AV56" s="5"/>
      <c r="AW56" s="364">
        <v>404</v>
      </c>
      <c r="AX56" s="365">
        <v>404</v>
      </c>
      <c r="AY56" s="31" t="s">
        <v>42</v>
      </c>
      <c r="AZ56" s="31"/>
      <c r="BA56" s="32"/>
      <c r="BB56" s="32"/>
      <c r="BC56" s="32"/>
      <c r="BD56" s="33"/>
    </row>
    <row r="57" spans="1:56" ht="11.85" customHeight="1" x14ac:dyDescent="0.4">
      <c r="A57" s="35"/>
      <c r="B57" s="304"/>
      <c r="C57" s="304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306"/>
      <c r="P57" s="308"/>
      <c r="Q57" s="308"/>
      <c r="R57" s="308"/>
      <c r="S57" s="308"/>
      <c r="T57" s="310"/>
      <c r="U57" s="310"/>
      <c r="V57" s="311"/>
      <c r="W57" s="311"/>
      <c r="X57" s="311"/>
      <c r="Y57" s="313"/>
      <c r="Z57" s="313"/>
      <c r="AA57" s="313"/>
      <c r="AB57" s="313"/>
      <c r="AC57" s="313"/>
      <c r="AD57" s="313"/>
      <c r="AE57" s="302" t="s">
        <v>17</v>
      </c>
      <c r="AF57" s="302"/>
      <c r="AG57" s="242" t="str">
        <f t="shared" ref="AG57" si="11">IF(Y57="","","％")</f>
        <v/>
      </c>
      <c r="AH57" s="242"/>
      <c r="AI57" s="313"/>
      <c r="AJ57" s="313"/>
      <c r="AK57" s="313"/>
      <c r="AL57" s="313"/>
      <c r="AM57" s="313"/>
      <c r="AN57" s="313"/>
      <c r="AO57" s="245"/>
      <c r="AP57" s="246"/>
      <c r="AQ57" s="246"/>
      <c r="AR57" s="246"/>
      <c r="AS57" s="246"/>
      <c r="AT57" s="246"/>
      <c r="AU57" s="247"/>
      <c r="AV57" s="5"/>
      <c r="AW57" s="364">
        <v>406</v>
      </c>
      <c r="AX57" s="365">
        <v>406</v>
      </c>
      <c r="AY57" s="31" t="s">
        <v>43</v>
      </c>
      <c r="AZ57" s="31"/>
      <c r="BA57" s="32"/>
      <c r="BB57" s="32"/>
      <c r="BC57" s="32"/>
      <c r="BD57" s="33"/>
    </row>
    <row r="58" spans="1:56" ht="11.85" customHeight="1" x14ac:dyDescent="0.4">
      <c r="A58" s="35"/>
      <c r="B58" s="304"/>
      <c r="C58" s="304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306"/>
      <c r="P58" s="308"/>
      <c r="Q58" s="308"/>
      <c r="R58" s="308"/>
      <c r="S58" s="308"/>
      <c r="T58" s="310"/>
      <c r="U58" s="310"/>
      <c r="V58" s="311"/>
      <c r="W58" s="311"/>
      <c r="X58" s="311"/>
      <c r="Y58" s="311"/>
      <c r="Z58" s="311"/>
      <c r="AA58" s="311"/>
      <c r="AB58" s="311"/>
      <c r="AC58" s="311"/>
      <c r="AD58" s="311"/>
      <c r="AE58" s="310"/>
      <c r="AF58" s="310"/>
      <c r="AG58" s="242"/>
      <c r="AH58" s="242"/>
      <c r="AI58" s="311"/>
      <c r="AJ58" s="311"/>
      <c r="AK58" s="311"/>
      <c r="AL58" s="311"/>
      <c r="AM58" s="311"/>
      <c r="AN58" s="311"/>
      <c r="AO58" s="245"/>
      <c r="AP58" s="246"/>
      <c r="AQ58" s="246"/>
      <c r="AR58" s="246"/>
      <c r="AS58" s="246"/>
      <c r="AT58" s="246"/>
      <c r="AU58" s="247"/>
      <c r="AV58" s="5"/>
      <c r="AW58" s="364">
        <v>407</v>
      </c>
      <c r="AX58" s="365">
        <v>407</v>
      </c>
      <c r="AY58" s="31" t="s">
        <v>44</v>
      </c>
      <c r="AZ58" s="31"/>
      <c r="BA58" s="32"/>
      <c r="BB58" s="32"/>
      <c r="BC58" s="32"/>
      <c r="BD58" s="33"/>
    </row>
    <row r="59" spans="1:56" ht="11.85" customHeight="1" x14ac:dyDescent="0.4">
      <c r="A59" s="35"/>
      <c r="B59" s="304"/>
      <c r="C59" s="304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306"/>
      <c r="P59" s="308"/>
      <c r="Q59" s="308"/>
      <c r="R59" s="308"/>
      <c r="S59" s="308"/>
      <c r="T59" s="310"/>
      <c r="U59" s="310"/>
      <c r="V59" s="311"/>
      <c r="W59" s="311"/>
      <c r="X59" s="311"/>
      <c r="Y59" s="313"/>
      <c r="Z59" s="313"/>
      <c r="AA59" s="313"/>
      <c r="AB59" s="313"/>
      <c r="AC59" s="313"/>
      <c r="AD59" s="313"/>
      <c r="AE59" s="302" t="s">
        <v>17</v>
      </c>
      <c r="AF59" s="302"/>
      <c r="AG59" s="242" t="str">
        <f t="shared" ref="AG59" si="12">IF(Y59="","","％")</f>
        <v/>
      </c>
      <c r="AH59" s="242"/>
      <c r="AI59" s="313"/>
      <c r="AJ59" s="313"/>
      <c r="AK59" s="313"/>
      <c r="AL59" s="313"/>
      <c r="AM59" s="313"/>
      <c r="AN59" s="313"/>
      <c r="AO59" s="245"/>
      <c r="AP59" s="246"/>
      <c r="AQ59" s="246"/>
      <c r="AR59" s="246"/>
      <c r="AS59" s="246"/>
      <c r="AT59" s="246"/>
      <c r="AU59" s="247"/>
      <c r="AV59" s="5"/>
      <c r="AW59" s="364">
        <v>408</v>
      </c>
      <c r="AX59" s="365">
        <v>408</v>
      </c>
      <c r="AY59" s="31" t="s">
        <v>45</v>
      </c>
      <c r="AZ59" s="31"/>
      <c r="BA59" s="32"/>
      <c r="BB59" s="32"/>
      <c r="BC59" s="32"/>
      <c r="BD59" s="33"/>
    </row>
    <row r="60" spans="1:56" ht="11.85" customHeight="1" x14ac:dyDescent="0.4">
      <c r="A60" s="35"/>
      <c r="B60" s="304"/>
      <c r="C60" s="304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306"/>
      <c r="P60" s="308"/>
      <c r="Q60" s="308"/>
      <c r="R60" s="308"/>
      <c r="S60" s="308"/>
      <c r="T60" s="310"/>
      <c r="U60" s="310"/>
      <c r="V60" s="311"/>
      <c r="W60" s="311"/>
      <c r="X60" s="311"/>
      <c r="Y60" s="311"/>
      <c r="Z60" s="311"/>
      <c r="AA60" s="311"/>
      <c r="AB60" s="311"/>
      <c r="AC60" s="311"/>
      <c r="AD60" s="311"/>
      <c r="AE60" s="310"/>
      <c r="AF60" s="310"/>
      <c r="AG60" s="242"/>
      <c r="AH60" s="242"/>
      <c r="AI60" s="311"/>
      <c r="AJ60" s="311"/>
      <c r="AK60" s="311"/>
      <c r="AL60" s="311"/>
      <c r="AM60" s="311"/>
      <c r="AN60" s="311"/>
      <c r="AO60" s="245"/>
      <c r="AP60" s="246"/>
      <c r="AQ60" s="246"/>
      <c r="AR60" s="246"/>
      <c r="AS60" s="246"/>
      <c r="AT60" s="246"/>
      <c r="AU60" s="247"/>
      <c r="AV60" s="5"/>
      <c r="AW60" s="364">
        <v>409</v>
      </c>
      <c r="AX60" s="365">
        <v>409</v>
      </c>
      <c r="AY60" s="31" t="s">
        <v>46</v>
      </c>
      <c r="AZ60" s="31"/>
      <c r="BA60" s="32"/>
      <c r="BB60" s="32"/>
      <c r="BC60" s="32"/>
      <c r="BD60" s="33"/>
    </row>
    <row r="61" spans="1:56" ht="11.85" customHeight="1" x14ac:dyDescent="0.4">
      <c r="A61" s="35"/>
      <c r="B61" s="304"/>
      <c r="C61" s="304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306"/>
      <c r="P61" s="308"/>
      <c r="Q61" s="308"/>
      <c r="R61" s="308"/>
      <c r="S61" s="308"/>
      <c r="T61" s="310"/>
      <c r="U61" s="310"/>
      <c r="V61" s="311"/>
      <c r="W61" s="311"/>
      <c r="X61" s="311"/>
      <c r="Y61" s="313"/>
      <c r="Z61" s="313"/>
      <c r="AA61" s="313"/>
      <c r="AB61" s="313"/>
      <c r="AC61" s="313"/>
      <c r="AD61" s="313"/>
      <c r="AE61" s="302" t="s">
        <v>17</v>
      </c>
      <c r="AF61" s="302"/>
      <c r="AG61" s="242" t="str">
        <f t="shared" ref="AG61" si="13">IF(Y61="","","％")</f>
        <v/>
      </c>
      <c r="AH61" s="242"/>
      <c r="AI61" s="313"/>
      <c r="AJ61" s="313"/>
      <c r="AK61" s="313"/>
      <c r="AL61" s="313"/>
      <c r="AM61" s="313"/>
      <c r="AN61" s="313"/>
      <c r="AO61" s="245"/>
      <c r="AP61" s="246"/>
      <c r="AQ61" s="246"/>
      <c r="AR61" s="246"/>
      <c r="AS61" s="246"/>
      <c r="AT61" s="246"/>
      <c r="AU61" s="247"/>
      <c r="AV61" s="5"/>
      <c r="AW61" s="364">
        <v>410</v>
      </c>
      <c r="AX61" s="365">
        <v>410</v>
      </c>
      <c r="AY61" s="31" t="s">
        <v>47</v>
      </c>
      <c r="AZ61" s="31"/>
      <c r="BA61" s="32"/>
      <c r="BB61" s="32"/>
      <c r="BC61" s="32"/>
      <c r="BD61" s="33"/>
    </row>
    <row r="62" spans="1:56" ht="11.85" customHeight="1" x14ac:dyDescent="0.4">
      <c r="A62" s="35"/>
      <c r="B62" s="304"/>
      <c r="C62" s="304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306"/>
      <c r="P62" s="308"/>
      <c r="Q62" s="308"/>
      <c r="R62" s="308"/>
      <c r="S62" s="308"/>
      <c r="T62" s="310"/>
      <c r="U62" s="310"/>
      <c r="V62" s="311"/>
      <c r="W62" s="311"/>
      <c r="X62" s="311"/>
      <c r="Y62" s="311"/>
      <c r="Z62" s="311"/>
      <c r="AA62" s="311"/>
      <c r="AB62" s="311"/>
      <c r="AC62" s="311"/>
      <c r="AD62" s="311"/>
      <c r="AE62" s="310"/>
      <c r="AF62" s="310"/>
      <c r="AG62" s="242"/>
      <c r="AH62" s="242"/>
      <c r="AI62" s="311"/>
      <c r="AJ62" s="311"/>
      <c r="AK62" s="311"/>
      <c r="AL62" s="311"/>
      <c r="AM62" s="311"/>
      <c r="AN62" s="311"/>
      <c r="AO62" s="245"/>
      <c r="AP62" s="246"/>
      <c r="AQ62" s="246"/>
      <c r="AR62" s="246"/>
      <c r="AS62" s="246"/>
      <c r="AT62" s="246"/>
      <c r="AU62" s="247"/>
      <c r="AV62" s="5"/>
      <c r="AW62" s="364">
        <v>411</v>
      </c>
      <c r="AX62" s="365">
        <v>411</v>
      </c>
      <c r="AY62" s="31" t="s">
        <v>48</v>
      </c>
      <c r="AZ62" s="31"/>
      <c r="BA62" s="32"/>
      <c r="BB62" s="32"/>
      <c r="BC62" s="32"/>
      <c r="BD62" s="33"/>
    </row>
    <row r="63" spans="1:56" ht="11.85" customHeight="1" x14ac:dyDescent="0.4">
      <c r="A63" s="35"/>
      <c r="B63" s="304"/>
      <c r="C63" s="304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306"/>
      <c r="P63" s="308"/>
      <c r="Q63" s="308"/>
      <c r="R63" s="308"/>
      <c r="S63" s="308"/>
      <c r="T63" s="310"/>
      <c r="U63" s="310"/>
      <c r="V63" s="311"/>
      <c r="W63" s="311"/>
      <c r="X63" s="311"/>
      <c r="Y63" s="313"/>
      <c r="Z63" s="313"/>
      <c r="AA63" s="313"/>
      <c r="AB63" s="313"/>
      <c r="AC63" s="313"/>
      <c r="AD63" s="313"/>
      <c r="AE63" s="302" t="s">
        <v>17</v>
      </c>
      <c r="AF63" s="302"/>
      <c r="AG63" s="242" t="str">
        <f t="shared" ref="AG63" si="14">IF(Y63="","","％")</f>
        <v/>
      </c>
      <c r="AH63" s="242"/>
      <c r="AI63" s="313"/>
      <c r="AJ63" s="313"/>
      <c r="AK63" s="313"/>
      <c r="AL63" s="313"/>
      <c r="AM63" s="313"/>
      <c r="AN63" s="313"/>
      <c r="AO63" s="245"/>
      <c r="AP63" s="246"/>
      <c r="AQ63" s="246"/>
      <c r="AR63" s="246"/>
      <c r="AS63" s="246"/>
      <c r="AT63" s="246"/>
      <c r="AU63" s="247"/>
      <c r="AV63" s="5"/>
      <c r="AW63" s="364">
        <v>412</v>
      </c>
      <c r="AX63" s="365">
        <v>412</v>
      </c>
      <c r="AY63" s="31" t="s">
        <v>49</v>
      </c>
      <c r="AZ63" s="31"/>
      <c r="BA63" s="32"/>
      <c r="BB63" s="32"/>
      <c r="BC63" s="32"/>
      <c r="BD63" s="33"/>
    </row>
    <row r="64" spans="1:56" ht="11.85" customHeight="1" x14ac:dyDescent="0.4">
      <c r="A64" s="35"/>
      <c r="B64" s="304"/>
      <c r="C64" s="304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306"/>
      <c r="P64" s="308"/>
      <c r="Q64" s="308"/>
      <c r="R64" s="308"/>
      <c r="S64" s="308"/>
      <c r="T64" s="310"/>
      <c r="U64" s="310"/>
      <c r="V64" s="311"/>
      <c r="W64" s="311"/>
      <c r="X64" s="311"/>
      <c r="Y64" s="311"/>
      <c r="Z64" s="311"/>
      <c r="AA64" s="311"/>
      <c r="AB64" s="311"/>
      <c r="AC64" s="311"/>
      <c r="AD64" s="311"/>
      <c r="AE64" s="310"/>
      <c r="AF64" s="310"/>
      <c r="AG64" s="242"/>
      <c r="AH64" s="242"/>
      <c r="AI64" s="311"/>
      <c r="AJ64" s="311"/>
      <c r="AK64" s="311"/>
      <c r="AL64" s="311"/>
      <c r="AM64" s="311"/>
      <c r="AN64" s="311"/>
      <c r="AO64" s="245"/>
      <c r="AP64" s="246"/>
      <c r="AQ64" s="246"/>
      <c r="AR64" s="246"/>
      <c r="AS64" s="246"/>
      <c r="AT64" s="246"/>
      <c r="AU64" s="247"/>
      <c r="AV64" s="5"/>
      <c r="AW64" s="364">
        <v>413</v>
      </c>
      <c r="AX64" s="365">
        <v>413</v>
      </c>
      <c r="AY64" s="31" t="s">
        <v>50</v>
      </c>
      <c r="AZ64" s="31"/>
      <c r="BA64" s="32"/>
      <c r="BB64" s="32"/>
      <c r="BC64" s="32"/>
      <c r="BD64" s="33"/>
    </row>
    <row r="65" spans="1:56" ht="11.85" customHeight="1" x14ac:dyDescent="0.4">
      <c r="A65" s="35"/>
      <c r="B65" s="304"/>
      <c r="C65" s="304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306"/>
      <c r="P65" s="308"/>
      <c r="Q65" s="308"/>
      <c r="R65" s="308"/>
      <c r="S65" s="308"/>
      <c r="T65" s="310"/>
      <c r="U65" s="310"/>
      <c r="V65" s="311"/>
      <c r="W65" s="311"/>
      <c r="X65" s="311"/>
      <c r="Y65" s="313"/>
      <c r="Z65" s="313"/>
      <c r="AA65" s="313"/>
      <c r="AB65" s="313"/>
      <c r="AC65" s="313"/>
      <c r="AD65" s="313"/>
      <c r="AE65" s="302" t="s">
        <v>17</v>
      </c>
      <c r="AF65" s="302"/>
      <c r="AG65" s="242" t="str">
        <f t="shared" ref="AG65" si="15">IF(Y65="","","％")</f>
        <v/>
      </c>
      <c r="AH65" s="242"/>
      <c r="AI65" s="313"/>
      <c r="AJ65" s="313"/>
      <c r="AK65" s="313"/>
      <c r="AL65" s="313"/>
      <c r="AM65" s="313"/>
      <c r="AN65" s="313"/>
      <c r="AO65" s="245"/>
      <c r="AP65" s="246"/>
      <c r="AQ65" s="246"/>
      <c r="AR65" s="246"/>
      <c r="AS65" s="246"/>
      <c r="AT65" s="246"/>
      <c r="AU65" s="247"/>
      <c r="AV65" s="5"/>
      <c r="AW65" s="364">
        <v>414</v>
      </c>
      <c r="AX65" s="365">
        <v>414</v>
      </c>
      <c r="AY65" s="31" t="s">
        <v>51</v>
      </c>
      <c r="AZ65" s="31"/>
      <c r="BA65" s="32"/>
      <c r="BB65" s="32"/>
      <c r="BC65" s="32"/>
      <c r="BD65" s="33"/>
    </row>
    <row r="66" spans="1:56" ht="11.85" customHeight="1" x14ac:dyDescent="0.4">
      <c r="A66" s="35"/>
      <c r="B66" s="304"/>
      <c r="C66" s="304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306"/>
      <c r="P66" s="308"/>
      <c r="Q66" s="308"/>
      <c r="R66" s="308"/>
      <c r="S66" s="308"/>
      <c r="T66" s="310"/>
      <c r="U66" s="310"/>
      <c r="V66" s="311"/>
      <c r="W66" s="311"/>
      <c r="X66" s="311"/>
      <c r="Y66" s="311"/>
      <c r="Z66" s="311"/>
      <c r="AA66" s="311"/>
      <c r="AB66" s="311"/>
      <c r="AC66" s="311"/>
      <c r="AD66" s="311"/>
      <c r="AE66" s="310"/>
      <c r="AF66" s="310"/>
      <c r="AG66" s="242"/>
      <c r="AH66" s="242"/>
      <c r="AI66" s="311"/>
      <c r="AJ66" s="311"/>
      <c r="AK66" s="311"/>
      <c r="AL66" s="311"/>
      <c r="AM66" s="311"/>
      <c r="AN66" s="311"/>
      <c r="AO66" s="245"/>
      <c r="AP66" s="246"/>
      <c r="AQ66" s="246"/>
      <c r="AR66" s="246"/>
      <c r="AS66" s="246"/>
      <c r="AT66" s="246"/>
      <c r="AU66" s="247"/>
      <c r="AV66" s="5"/>
      <c r="AW66" s="364">
        <v>415</v>
      </c>
      <c r="AX66" s="365">
        <v>415</v>
      </c>
      <c r="AY66" s="31" t="s">
        <v>52</v>
      </c>
      <c r="AZ66" s="31"/>
      <c r="BA66" s="32"/>
      <c r="BB66" s="32"/>
      <c r="BC66" s="32"/>
      <c r="BD66" s="33"/>
    </row>
    <row r="67" spans="1:56" ht="11.85" customHeight="1" x14ac:dyDescent="0.4">
      <c r="A67" s="35"/>
      <c r="B67" s="304"/>
      <c r="C67" s="304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306"/>
      <c r="P67" s="308"/>
      <c r="Q67" s="308"/>
      <c r="R67" s="308"/>
      <c r="S67" s="308"/>
      <c r="T67" s="310"/>
      <c r="U67" s="310"/>
      <c r="V67" s="311"/>
      <c r="W67" s="311"/>
      <c r="X67" s="311"/>
      <c r="Y67" s="313"/>
      <c r="Z67" s="313"/>
      <c r="AA67" s="313"/>
      <c r="AB67" s="313"/>
      <c r="AC67" s="313"/>
      <c r="AD67" s="313"/>
      <c r="AE67" s="302" t="s">
        <v>17</v>
      </c>
      <c r="AF67" s="302"/>
      <c r="AG67" s="242" t="str">
        <f t="shared" ref="AG67" si="16">IF(Y67="","","％")</f>
        <v/>
      </c>
      <c r="AH67" s="242"/>
      <c r="AI67" s="313"/>
      <c r="AJ67" s="313"/>
      <c r="AK67" s="313"/>
      <c r="AL67" s="313"/>
      <c r="AM67" s="313"/>
      <c r="AN67" s="313"/>
      <c r="AO67" s="245"/>
      <c r="AP67" s="246"/>
      <c r="AQ67" s="246"/>
      <c r="AR67" s="246"/>
      <c r="AS67" s="246"/>
      <c r="AT67" s="246"/>
      <c r="AU67" s="247"/>
      <c r="AV67" s="5"/>
      <c r="AW67" s="364">
        <v>416</v>
      </c>
      <c r="AX67" s="365">
        <v>416</v>
      </c>
      <c r="AY67" s="31" t="s">
        <v>53</v>
      </c>
      <c r="AZ67" s="31"/>
      <c r="BA67" s="32"/>
      <c r="BB67" s="32"/>
      <c r="BC67" s="32"/>
      <c r="BD67" s="33"/>
    </row>
    <row r="68" spans="1:56" ht="11.85" customHeight="1" x14ac:dyDescent="0.4">
      <c r="A68" s="35"/>
      <c r="B68" s="304"/>
      <c r="C68" s="304"/>
      <c r="D68" s="306"/>
      <c r="E68" s="306"/>
      <c r="F68" s="306"/>
      <c r="G68" s="306"/>
      <c r="H68" s="306"/>
      <c r="I68" s="306"/>
      <c r="J68" s="306"/>
      <c r="K68" s="306"/>
      <c r="L68" s="306"/>
      <c r="M68" s="306"/>
      <c r="N68" s="306"/>
      <c r="O68" s="306"/>
      <c r="P68" s="308"/>
      <c r="Q68" s="308"/>
      <c r="R68" s="308"/>
      <c r="S68" s="308"/>
      <c r="T68" s="310"/>
      <c r="U68" s="310"/>
      <c r="V68" s="311"/>
      <c r="W68" s="311"/>
      <c r="X68" s="311"/>
      <c r="Y68" s="311"/>
      <c r="Z68" s="311"/>
      <c r="AA68" s="311"/>
      <c r="AB68" s="311"/>
      <c r="AC68" s="311"/>
      <c r="AD68" s="311"/>
      <c r="AE68" s="310"/>
      <c r="AF68" s="310"/>
      <c r="AG68" s="242"/>
      <c r="AH68" s="242"/>
      <c r="AI68" s="311"/>
      <c r="AJ68" s="311"/>
      <c r="AK68" s="311"/>
      <c r="AL68" s="311"/>
      <c r="AM68" s="311"/>
      <c r="AN68" s="311"/>
      <c r="AO68" s="245"/>
      <c r="AP68" s="246"/>
      <c r="AQ68" s="246"/>
      <c r="AR68" s="246"/>
      <c r="AS68" s="246"/>
      <c r="AT68" s="246"/>
      <c r="AU68" s="247"/>
      <c r="AV68" s="5"/>
      <c r="AW68" s="364">
        <v>417</v>
      </c>
      <c r="AX68" s="365">
        <v>417</v>
      </c>
      <c r="AY68" s="31" t="s">
        <v>54</v>
      </c>
      <c r="AZ68" s="31"/>
      <c r="BA68" s="32"/>
      <c r="BB68" s="32"/>
      <c r="BC68" s="32"/>
      <c r="BD68" s="33"/>
    </row>
    <row r="69" spans="1:56" ht="11.85" customHeight="1" x14ac:dyDescent="0.4">
      <c r="A69" s="35"/>
      <c r="B69" s="304"/>
      <c r="C69" s="304"/>
      <c r="D69" s="306"/>
      <c r="E69" s="306"/>
      <c r="F69" s="306"/>
      <c r="G69" s="306"/>
      <c r="H69" s="306"/>
      <c r="I69" s="306"/>
      <c r="J69" s="306"/>
      <c r="K69" s="306"/>
      <c r="L69" s="306"/>
      <c r="M69" s="306"/>
      <c r="N69" s="306"/>
      <c r="O69" s="306"/>
      <c r="P69" s="308"/>
      <c r="Q69" s="308"/>
      <c r="R69" s="308"/>
      <c r="S69" s="308"/>
      <c r="T69" s="310"/>
      <c r="U69" s="310"/>
      <c r="V69" s="311"/>
      <c r="W69" s="311"/>
      <c r="X69" s="311"/>
      <c r="Y69" s="313"/>
      <c r="Z69" s="313"/>
      <c r="AA69" s="313"/>
      <c r="AB69" s="313"/>
      <c r="AC69" s="313"/>
      <c r="AD69" s="313"/>
      <c r="AE69" s="302" t="s">
        <v>17</v>
      </c>
      <c r="AF69" s="302"/>
      <c r="AG69" s="242" t="str">
        <f t="shared" ref="AG69" si="17">IF(Y69="","","％")</f>
        <v/>
      </c>
      <c r="AH69" s="242"/>
      <c r="AI69" s="313"/>
      <c r="AJ69" s="313"/>
      <c r="AK69" s="313"/>
      <c r="AL69" s="313"/>
      <c r="AM69" s="313"/>
      <c r="AN69" s="313"/>
      <c r="AO69" s="245"/>
      <c r="AP69" s="246"/>
      <c r="AQ69" s="246"/>
      <c r="AR69" s="246"/>
      <c r="AS69" s="246"/>
      <c r="AT69" s="246"/>
      <c r="AU69" s="247"/>
      <c r="AV69" s="5"/>
      <c r="AW69" s="364">
        <v>418</v>
      </c>
      <c r="AX69" s="365">
        <v>418</v>
      </c>
      <c r="AY69" s="31" t="s">
        <v>55</v>
      </c>
      <c r="AZ69" s="31"/>
      <c r="BA69" s="32"/>
      <c r="BB69" s="32"/>
      <c r="BC69" s="32"/>
      <c r="BD69" s="33"/>
    </row>
    <row r="70" spans="1:56" ht="11.85" customHeight="1" x14ac:dyDescent="0.4">
      <c r="A70" s="35"/>
      <c r="B70" s="304"/>
      <c r="C70" s="304"/>
      <c r="D70" s="306"/>
      <c r="E70" s="306"/>
      <c r="F70" s="306"/>
      <c r="G70" s="306"/>
      <c r="H70" s="306"/>
      <c r="I70" s="306"/>
      <c r="J70" s="306"/>
      <c r="K70" s="306"/>
      <c r="L70" s="306"/>
      <c r="M70" s="306"/>
      <c r="N70" s="306"/>
      <c r="O70" s="306"/>
      <c r="P70" s="308"/>
      <c r="Q70" s="308"/>
      <c r="R70" s="308"/>
      <c r="S70" s="308"/>
      <c r="T70" s="310"/>
      <c r="U70" s="310"/>
      <c r="V70" s="311"/>
      <c r="W70" s="311"/>
      <c r="X70" s="311"/>
      <c r="Y70" s="311"/>
      <c r="Z70" s="311"/>
      <c r="AA70" s="311"/>
      <c r="AB70" s="311"/>
      <c r="AC70" s="311"/>
      <c r="AD70" s="311"/>
      <c r="AE70" s="310"/>
      <c r="AF70" s="310"/>
      <c r="AG70" s="242"/>
      <c r="AH70" s="242"/>
      <c r="AI70" s="311"/>
      <c r="AJ70" s="311"/>
      <c r="AK70" s="311"/>
      <c r="AL70" s="311"/>
      <c r="AM70" s="311"/>
      <c r="AN70" s="311"/>
      <c r="AO70" s="245"/>
      <c r="AP70" s="246"/>
      <c r="AQ70" s="246"/>
      <c r="AR70" s="246"/>
      <c r="AS70" s="246"/>
      <c r="AT70" s="246"/>
      <c r="AU70" s="247"/>
      <c r="AV70" s="5"/>
      <c r="AW70" s="364">
        <v>419</v>
      </c>
      <c r="AX70" s="365">
        <v>419</v>
      </c>
      <c r="AY70" s="31" t="s">
        <v>56</v>
      </c>
      <c r="AZ70" s="31"/>
      <c r="BA70" s="32"/>
      <c r="BB70" s="32"/>
      <c r="BC70" s="32"/>
      <c r="BD70" s="33"/>
    </row>
    <row r="71" spans="1:56" ht="11.85" customHeight="1" x14ac:dyDescent="0.4">
      <c r="A71" s="35"/>
      <c r="B71" s="304"/>
      <c r="C71" s="304"/>
      <c r="D71" s="306"/>
      <c r="E71" s="306"/>
      <c r="F71" s="306"/>
      <c r="G71" s="306"/>
      <c r="H71" s="306"/>
      <c r="I71" s="306"/>
      <c r="J71" s="306"/>
      <c r="K71" s="306"/>
      <c r="L71" s="306"/>
      <c r="M71" s="306"/>
      <c r="N71" s="306"/>
      <c r="O71" s="306"/>
      <c r="P71" s="308"/>
      <c r="Q71" s="308"/>
      <c r="R71" s="308"/>
      <c r="S71" s="308"/>
      <c r="T71" s="310"/>
      <c r="U71" s="310"/>
      <c r="V71" s="311"/>
      <c r="W71" s="311"/>
      <c r="X71" s="311"/>
      <c r="Y71" s="313"/>
      <c r="Z71" s="313"/>
      <c r="AA71" s="313"/>
      <c r="AB71" s="313"/>
      <c r="AC71" s="313"/>
      <c r="AD71" s="313"/>
      <c r="AE71" s="302" t="s">
        <v>17</v>
      </c>
      <c r="AF71" s="302"/>
      <c r="AG71" s="242" t="str">
        <f t="shared" ref="AG71" si="18">IF(Y71="","","％")</f>
        <v/>
      </c>
      <c r="AH71" s="242"/>
      <c r="AI71" s="313"/>
      <c r="AJ71" s="313"/>
      <c r="AK71" s="313"/>
      <c r="AL71" s="313"/>
      <c r="AM71" s="313"/>
      <c r="AN71" s="313"/>
      <c r="AO71" s="245"/>
      <c r="AP71" s="246"/>
      <c r="AQ71" s="246"/>
      <c r="AR71" s="246"/>
      <c r="AS71" s="246"/>
      <c r="AT71" s="246"/>
      <c r="AU71" s="247"/>
      <c r="AV71" s="5"/>
      <c r="AW71" s="364">
        <v>420</v>
      </c>
      <c r="AX71" s="365">
        <v>420</v>
      </c>
      <c r="AY71" s="31" t="s">
        <v>57</v>
      </c>
      <c r="AZ71" s="31"/>
      <c r="BA71" s="32"/>
      <c r="BB71" s="32"/>
      <c r="BC71" s="32"/>
      <c r="BD71" s="33"/>
    </row>
    <row r="72" spans="1:56" ht="11.85" customHeight="1" x14ac:dyDescent="0.4">
      <c r="A72" s="35"/>
      <c r="B72" s="304"/>
      <c r="C72" s="304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306"/>
      <c r="P72" s="308"/>
      <c r="Q72" s="308"/>
      <c r="R72" s="308"/>
      <c r="S72" s="308"/>
      <c r="T72" s="310"/>
      <c r="U72" s="310"/>
      <c r="V72" s="311"/>
      <c r="W72" s="311"/>
      <c r="X72" s="311"/>
      <c r="Y72" s="311"/>
      <c r="Z72" s="311"/>
      <c r="AA72" s="311"/>
      <c r="AB72" s="311"/>
      <c r="AC72" s="311"/>
      <c r="AD72" s="311"/>
      <c r="AE72" s="310"/>
      <c r="AF72" s="310"/>
      <c r="AG72" s="242"/>
      <c r="AH72" s="242"/>
      <c r="AI72" s="311"/>
      <c r="AJ72" s="311"/>
      <c r="AK72" s="311"/>
      <c r="AL72" s="311"/>
      <c r="AM72" s="311"/>
      <c r="AN72" s="311"/>
      <c r="AO72" s="245"/>
      <c r="AP72" s="246"/>
      <c r="AQ72" s="246"/>
      <c r="AR72" s="246"/>
      <c r="AS72" s="246"/>
      <c r="AT72" s="246"/>
      <c r="AU72" s="247"/>
      <c r="AV72" s="5"/>
      <c r="AW72" s="364">
        <v>421</v>
      </c>
      <c r="AX72" s="365">
        <v>421</v>
      </c>
      <c r="AY72" s="31" t="s">
        <v>58</v>
      </c>
      <c r="AZ72" s="31"/>
      <c r="BA72" s="32"/>
      <c r="BB72" s="32"/>
      <c r="BC72" s="32"/>
      <c r="BD72" s="33"/>
    </row>
    <row r="73" spans="1:56" ht="11.85" customHeight="1" x14ac:dyDescent="0.4">
      <c r="A73" s="35"/>
      <c r="B73" s="304"/>
      <c r="C73" s="304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306"/>
      <c r="P73" s="308"/>
      <c r="Q73" s="308"/>
      <c r="R73" s="308"/>
      <c r="S73" s="308"/>
      <c r="T73" s="310"/>
      <c r="U73" s="310"/>
      <c r="V73" s="311"/>
      <c r="W73" s="311"/>
      <c r="X73" s="311"/>
      <c r="Y73" s="313"/>
      <c r="Z73" s="313"/>
      <c r="AA73" s="313"/>
      <c r="AB73" s="313"/>
      <c r="AC73" s="313"/>
      <c r="AD73" s="313"/>
      <c r="AE73" s="302" t="s">
        <v>17</v>
      </c>
      <c r="AF73" s="302"/>
      <c r="AG73" s="242" t="str">
        <f t="shared" ref="AG73" si="19">IF(Y73="","","％")</f>
        <v/>
      </c>
      <c r="AH73" s="242"/>
      <c r="AI73" s="313"/>
      <c r="AJ73" s="313"/>
      <c r="AK73" s="313"/>
      <c r="AL73" s="313"/>
      <c r="AM73" s="313"/>
      <c r="AN73" s="313"/>
      <c r="AO73" s="245"/>
      <c r="AP73" s="246"/>
      <c r="AQ73" s="246"/>
      <c r="AR73" s="246"/>
      <c r="AS73" s="246"/>
      <c r="AT73" s="246"/>
      <c r="AU73" s="247"/>
      <c r="AV73" s="5"/>
      <c r="AW73" s="364">
        <v>423</v>
      </c>
      <c r="AX73" s="365">
        <v>423</v>
      </c>
      <c r="AY73" s="31" t="s">
        <v>59</v>
      </c>
      <c r="AZ73" s="31"/>
      <c r="BA73" s="32"/>
      <c r="BB73" s="32"/>
      <c r="BC73" s="32"/>
      <c r="BD73" s="33"/>
    </row>
    <row r="74" spans="1:56" ht="11.85" customHeight="1" x14ac:dyDescent="0.4">
      <c r="A74" s="35"/>
      <c r="B74" s="304"/>
      <c r="C74" s="304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306"/>
      <c r="P74" s="308"/>
      <c r="Q74" s="308"/>
      <c r="R74" s="308"/>
      <c r="S74" s="308"/>
      <c r="T74" s="310"/>
      <c r="U74" s="310"/>
      <c r="V74" s="311"/>
      <c r="W74" s="311"/>
      <c r="X74" s="311"/>
      <c r="Y74" s="311"/>
      <c r="Z74" s="311"/>
      <c r="AA74" s="311"/>
      <c r="AB74" s="311"/>
      <c r="AC74" s="311"/>
      <c r="AD74" s="311"/>
      <c r="AE74" s="310"/>
      <c r="AF74" s="310"/>
      <c r="AG74" s="242"/>
      <c r="AH74" s="242"/>
      <c r="AI74" s="311"/>
      <c r="AJ74" s="311"/>
      <c r="AK74" s="311"/>
      <c r="AL74" s="311"/>
      <c r="AM74" s="311"/>
      <c r="AN74" s="311"/>
      <c r="AO74" s="245"/>
      <c r="AP74" s="246"/>
      <c r="AQ74" s="246"/>
      <c r="AR74" s="246"/>
      <c r="AS74" s="246"/>
      <c r="AT74" s="246"/>
      <c r="AU74" s="247"/>
      <c r="AV74" s="5"/>
      <c r="AW74" s="368">
        <v>424</v>
      </c>
      <c r="AX74" s="369">
        <v>424</v>
      </c>
      <c r="AY74" s="63" t="s">
        <v>60</v>
      </c>
      <c r="AZ74" s="63"/>
      <c r="BA74" s="64"/>
      <c r="BB74" s="64"/>
      <c r="BC74" s="64"/>
      <c r="BD74" s="65"/>
    </row>
    <row r="75" spans="1:56" ht="11.85" customHeight="1" x14ac:dyDescent="0.25">
      <c r="A75" s="35"/>
      <c r="B75" s="304"/>
      <c r="C75" s="304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306"/>
      <c r="P75" s="308"/>
      <c r="Q75" s="308"/>
      <c r="R75" s="308"/>
      <c r="S75" s="308"/>
      <c r="T75" s="310"/>
      <c r="U75" s="310"/>
      <c r="V75" s="311"/>
      <c r="W75" s="311"/>
      <c r="X75" s="311"/>
      <c r="Y75" s="313"/>
      <c r="Z75" s="313"/>
      <c r="AA75" s="313"/>
      <c r="AB75" s="313"/>
      <c r="AC75" s="313"/>
      <c r="AD75" s="313"/>
      <c r="AE75" s="302" t="s">
        <v>17</v>
      </c>
      <c r="AF75" s="302"/>
      <c r="AG75" s="242" t="str">
        <f t="shared" ref="AG75" si="20">IF(Y75="","","％")</f>
        <v/>
      </c>
      <c r="AH75" s="242"/>
      <c r="AI75" s="313"/>
      <c r="AJ75" s="313"/>
      <c r="AK75" s="313"/>
      <c r="AL75" s="313"/>
      <c r="AM75" s="313"/>
      <c r="AN75" s="313"/>
      <c r="AO75" s="245"/>
      <c r="AP75" s="246"/>
      <c r="AQ75" s="246"/>
      <c r="AR75" s="246"/>
      <c r="AS75" s="246"/>
      <c r="AT75" s="246"/>
      <c r="AU75" s="247"/>
      <c r="AV75" s="5"/>
      <c r="AW75" s="370"/>
      <c r="AX75" s="370"/>
      <c r="AY75" s="34"/>
      <c r="AZ75" s="34"/>
      <c r="BA75" s="5"/>
      <c r="BB75" s="5"/>
      <c r="BC75" s="5"/>
      <c r="BD75" s="5"/>
    </row>
    <row r="76" spans="1:56" ht="11.85" customHeight="1" x14ac:dyDescent="0.25">
      <c r="A76" s="35"/>
      <c r="B76" s="304"/>
      <c r="C76" s="304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8"/>
      <c r="Q76" s="308"/>
      <c r="R76" s="308"/>
      <c r="S76" s="308"/>
      <c r="T76" s="310"/>
      <c r="U76" s="310"/>
      <c r="V76" s="311"/>
      <c r="W76" s="311"/>
      <c r="X76" s="311"/>
      <c r="Y76" s="311"/>
      <c r="Z76" s="311"/>
      <c r="AA76" s="311"/>
      <c r="AB76" s="311"/>
      <c r="AC76" s="311"/>
      <c r="AD76" s="311"/>
      <c r="AE76" s="310"/>
      <c r="AF76" s="310"/>
      <c r="AG76" s="242"/>
      <c r="AH76" s="242"/>
      <c r="AI76" s="311"/>
      <c r="AJ76" s="311"/>
      <c r="AK76" s="311"/>
      <c r="AL76" s="311"/>
      <c r="AM76" s="311"/>
      <c r="AN76" s="311"/>
      <c r="AO76" s="245"/>
      <c r="AP76" s="246"/>
      <c r="AQ76" s="246"/>
      <c r="AR76" s="246"/>
      <c r="AS76" s="246"/>
      <c r="AT76" s="246"/>
      <c r="AU76" s="247"/>
      <c r="AV76" s="5"/>
      <c r="AW76" s="370"/>
      <c r="AX76" s="370"/>
      <c r="AY76" s="34"/>
      <c r="AZ76" s="34"/>
      <c r="BA76" s="5"/>
      <c r="BB76" s="5"/>
      <c r="BC76" s="5"/>
      <c r="BD76" s="5"/>
    </row>
    <row r="77" spans="1:56" ht="11.85" customHeight="1" x14ac:dyDescent="0.25">
      <c r="A77" s="35"/>
      <c r="B77" s="304"/>
      <c r="C77" s="304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306"/>
      <c r="P77" s="308"/>
      <c r="Q77" s="308"/>
      <c r="R77" s="308"/>
      <c r="S77" s="308"/>
      <c r="T77" s="310"/>
      <c r="U77" s="310"/>
      <c r="V77" s="311"/>
      <c r="W77" s="311"/>
      <c r="X77" s="311"/>
      <c r="Y77" s="313"/>
      <c r="Z77" s="313"/>
      <c r="AA77" s="313"/>
      <c r="AB77" s="313"/>
      <c r="AC77" s="313"/>
      <c r="AD77" s="313"/>
      <c r="AE77" s="302" t="s">
        <v>17</v>
      </c>
      <c r="AF77" s="302"/>
      <c r="AG77" s="242" t="str">
        <f t="shared" ref="AG77" si="21">IF(Y77="","","％")</f>
        <v/>
      </c>
      <c r="AH77" s="242"/>
      <c r="AI77" s="313"/>
      <c r="AJ77" s="313"/>
      <c r="AK77" s="313"/>
      <c r="AL77" s="313"/>
      <c r="AM77" s="313"/>
      <c r="AN77" s="313"/>
      <c r="AO77" s="245"/>
      <c r="AP77" s="246"/>
      <c r="AQ77" s="246"/>
      <c r="AR77" s="246"/>
      <c r="AS77" s="246"/>
      <c r="AT77" s="246"/>
      <c r="AU77" s="247"/>
      <c r="AV77" s="5"/>
      <c r="AW77" s="370"/>
      <c r="AX77" s="370"/>
      <c r="AY77" s="34"/>
      <c r="AZ77" s="34"/>
      <c r="BA77" s="5"/>
      <c r="BB77" s="5"/>
      <c r="BC77" s="5"/>
      <c r="BD77" s="5"/>
    </row>
    <row r="78" spans="1:56" ht="11.85" customHeight="1" x14ac:dyDescent="0.25">
      <c r="A78" s="35"/>
      <c r="B78" s="304"/>
      <c r="C78" s="304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306"/>
      <c r="P78" s="308"/>
      <c r="Q78" s="308"/>
      <c r="R78" s="308"/>
      <c r="S78" s="308"/>
      <c r="T78" s="310"/>
      <c r="U78" s="310"/>
      <c r="V78" s="311"/>
      <c r="W78" s="311"/>
      <c r="X78" s="311"/>
      <c r="Y78" s="311"/>
      <c r="Z78" s="311"/>
      <c r="AA78" s="311"/>
      <c r="AB78" s="311"/>
      <c r="AC78" s="311"/>
      <c r="AD78" s="311"/>
      <c r="AE78" s="310"/>
      <c r="AF78" s="310"/>
      <c r="AG78" s="242"/>
      <c r="AH78" s="242"/>
      <c r="AI78" s="311"/>
      <c r="AJ78" s="311"/>
      <c r="AK78" s="311"/>
      <c r="AL78" s="311"/>
      <c r="AM78" s="311"/>
      <c r="AN78" s="311"/>
      <c r="AO78" s="245"/>
      <c r="AP78" s="246"/>
      <c r="AQ78" s="246"/>
      <c r="AR78" s="246"/>
      <c r="AS78" s="246"/>
      <c r="AT78" s="246"/>
      <c r="AU78" s="247"/>
      <c r="AV78" s="5"/>
      <c r="AW78" s="370"/>
      <c r="AX78" s="370"/>
      <c r="AY78" s="34"/>
      <c r="AZ78" s="34"/>
      <c r="BA78" s="5"/>
      <c r="BB78" s="5"/>
      <c r="BC78" s="5"/>
      <c r="BD78" s="5"/>
    </row>
    <row r="79" spans="1:56" ht="11.85" customHeight="1" x14ac:dyDescent="0.25">
      <c r="A79" s="35"/>
      <c r="B79" s="304"/>
      <c r="C79" s="304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8"/>
      <c r="Q79" s="308"/>
      <c r="R79" s="308"/>
      <c r="S79" s="308"/>
      <c r="T79" s="310"/>
      <c r="U79" s="310"/>
      <c r="V79" s="311"/>
      <c r="W79" s="311"/>
      <c r="X79" s="311"/>
      <c r="Y79" s="313"/>
      <c r="Z79" s="313"/>
      <c r="AA79" s="313"/>
      <c r="AB79" s="313"/>
      <c r="AC79" s="313"/>
      <c r="AD79" s="313"/>
      <c r="AE79" s="302" t="s">
        <v>17</v>
      </c>
      <c r="AF79" s="302"/>
      <c r="AG79" s="242" t="str">
        <f t="shared" ref="AG79" si="22">IF(Y79="","","％")</f>
        <v/>
      </c>
      <c r="AH79" s="242"/>
      <c r="AI79" s="313"/>
      <c r="AJ79" s="313"/>
      <c r="AK79" s="313"/>
      <c r="AL79" s="313"/>
      <c r="AM79" s="313"/>
      <c r="AN79" s="313"/>
      <c r="AO79" s="245"/>
      <c r="AP79" s="246"/>
      <c r="AQ79" s="246"/>
      <c r="AR79" s="246"/>
      <c r="AS79" s="246"/>
      <c r="AT79" s="246"/>
      <c r="AU79" s="247"/>
      <c r="AV79" s="5"/>
      <c r="AW79" s="370"/>
      <c r="AX79" s="370"/>
      <c r="AY79" s="34"/>
      <c r="AZ79" s="34"/>
      <c r="BA79" s="5"/>
      <c r="BB79" s="5"/>
      <c r="BC79" s="5"/>
      <c r="BD79" s="5"/>
    </row>
    <row r="80" spans="1:56" ht="11.85" customHeight="1" x14ac:dyDescent="0.25">
      <c r="A80" s="35"/>
      <c r="B80" s="304"/>
      <c r="C80" s="304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306"/>
      <c r="P80" s="308"/>
      <c r="Q80" s="308"/>
      <c r="R80" s="308"/>
      <c r="S80" s="308"/>
      <c r="T80" s="310"/>
      <c r="U80" s="310"/>
      <c r="V80" s="311"/>
      <c r="W80" s="311"/>
      <c r="X80" s="311"/>
      <c r="Y80" s="311"/>
      <c r="Z80" s="311"/>
      <c r="AA80" s="311"/>
      <c r="AB80" s="311"/>
      <c r="AC80" s="311"/>
      <c r="AD80" s="311"/>
      <c r="AE80" s="310"/>
      <c r="AF80" s="310"/>
      <c r="AG80" s="242"/>
      <c r="AH80" s="242"/>
      <c r="AI80" s="311"/>
      <c r="AJ80" s="311"/>
      <c r="AK80" s="311"/>
      <c r="AL80" s="311"/>
      <c r="AM80" s="311"/>
      <c r="AN80" s="311"/>
      <c r="AO80" s="245"/>
      <c r="AP80" s="246"/>
      <c r="AQ80" s="246"/>
      <c r="AR80" s="246"/>
      <c r="AS80" s="246"/>
      <c r="AT80" s="246"/>
      <c r="AU80" s="247"/>
      <c r="AV80" s="5"/>
      <c r="AW80" s="370"/>
      <c r="AX80" s="370"/>
      <c r="AY80" s="34"/>
      <c r="AZ80" s="34"/>
      <c r="BA80" s="5"/>
      <c r="BB80" s="5"/>
      <c r="BC80" s="5"/>
      <c r="BD80" s="5"/>
    </row>
    <row r="81" spans="1:56" ht="11.85" customHeight="1" x14ac:dyDescent="0.25">
      <c r="A81" s="35"/>
      <c r="B81" s="304"/>
      <c r="C81" s="304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306"/>
      <c r="P81" s="308"/>
      <c r="Q81" s="308"/>
      <c r="R81" s="308"/>
      <c r="S81" s="308"/>
      <c r="T81" s="310"/>
      <c r="U81" s="310"/>
      <c r="V81" s="311"/>
      <c r="W81" s="311"/>
      <c r="X81" s="311"/>
      <c r="Y81" s="313"/>
      <c r="Z81" s="313"/>
      <c r="AA81" s="313"/>
      <c r="AB81" s="313"/>
      <c r="AC81" s="313"/>
      <c r="AD81" s="313"/>
      <c r="AE81" s="302" t="s">
        <v>17</v>
      </c>
      <c r="AF81" s="302"/>
      <c r="AG81" s="242" t="str">
        <f t="shared" ref="AG81" si="23">IF(Y81="","","％")</f>
        <v/>
      </c>
      <c r="AH81" s="242"/>
      <c r="AI81" s="313"/>
      <c r="AJ81" s="313"/>
      <c r="AK81" s="313"/>
      <c r="AL81" s="313"/>
      <c r="AM81" s="313"/>
      <c r="AN81" s="313"/>
      <c r="AO81" s="245"/>
      <c r="AP81" s="246"/>
      <c r="AQ81" s="246"/>
      <c r="AR81" s="246"/>
      <c r="AS81" s="246"/>
      <c r="AT81" s="246"/>
      <c r="AU81" s="247"/>
      <c r="AV81" s="5"/>
      <c r="AW81" s="370"/>
      <c r="AX81" s="370"/>
      <c r="AY81" s="34"/>
      <c r="AZ81" s="34"/>
      <c r="BA81" s="5"/>
      <c r="BB81" s="5"/>
      <c r="BC81" s="5"/>
      <c r="BD81" s="5"/>
    </row>
    <row r="82" spans="1:56" ht="11.85" customHeight="1" x14ac:dyDescent="0.25">
      <c r="A82" s="35"/>
      <c r="B82" s="304"/>
      <c r="C82" s="304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306"/>
      <c r="P82" s="308"/>
      <c r="Q82" s="308"/>
      <c r="R82" s="308"/>
      <c r="S82" s="308"/>
      <c r="T82" s="310"/>
      <c r="U82" s="310"/>
      <c r="V82" s="311"/>
      <c r="W82" s="311"/>
      <c r="X82" s="311"/>
      <c r="Y82" s="311"/>
      <c r="Z82" s="311"/>
      <c r="AA82" s="311"/>
      <c r="AB82" s="311"/>
      <c r="AC82" s="311"/>
      <c r="AD82" s="311"/>
      <c r="AE82" s="310"/>
      <c r="AF82" s="310"/>
      <c r="AG82" s="242"/>
      <c r="AH82" s="242"/>
      <c r="AI82" s="311"/>
      <c r="AJ82" s="311"/>
      <c r="AK82" s="311"/>
      <c r="AL82" s="311"/>
      <c r="AM82" s="311"/>
      <c r="AN82" s="311"/>
      <c r="AO82" s="245"/>
      <c r="AP82" s="246"/>
      <c r="AQ82" s="246"/>
      <c r="AR82" s="246"/>
      <c r="AS82" s="246"/>
      <c r="AT82" s="246"/>
      <c r="AU82" s="247"/>
      <c r="AV82" s="5"/>
      <c r="AW82" s="370"/>
      <c r="AX82" s="370"/>
      <c r="AY82" s="34"/>
      <c r="AZ82" s="34"/>
      <c r="BA82" s="5"/>
      <c r="BB82" s="5"/>
      <c r="BC82" s="5"/>
      <c r="BD82" s="5"/>
    </row>
    <row r="83" spans="1:56" ht="11.85" customHeight="1" x14ac:dyDescent="0.25">
      <c r="A83" s="35"/>
      <c r="B83" s="304"/>
      <c r="C83" s="304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306"/>
      <c r="P83" s="308"/>
      <c r="Q83" s="308"/>
      <c r="R83" s="308"/>
      <c r="S83" s="308"/>
      <c r="T83" s="310"/>
      <c r="U83" s="310"/>
      <c r="V83" s="311"/>
      <c r="W83" s="311"/>
      <c r="X83" s="311"/>
      <c r="Y83" s="313"/>
      <c r="Z83" s="313"/>
      <c r="AA83" s="313"/>
      <c r="AB83" s="313"/>
      <c r="AC83" s="313"/>
      <c r="AD83" s="313"/>
      <c r="AE83" s="302" t="s">
        <v>17</v>
      </c>
      <c r="AF83" s="302"/>
      <c r="AG83" s="242" t="str">
        <f t="shared" ref="AG83" si="24">IF(Y83="","","％")</f>
        <v/>
      </c>
      <c r="AH83" s="242"/>
      <c r="AI83" s="313"/>
      <c r="AJ83" s="313"/>
      <c r="AK83" s="313"/>
      <c r="AL83" s="313"/>
      <c r="AM83" s="313"/>
      <c r="AN83" s="313"/>
      <c r="AO83" s="245"/>
      <c r="AP83" s="246"/>
      <c r="AQ83" s="246"/>
      <c r="AR83" s="246"/>
      <c r="AS83" s="246"/>
      <c r="AT83" s="246"/>
      <c r="AU83" s="247"/>
      <c r="AV83" s="5"/>
      <c r="AW83" s="370"/>
      <c r="AX83" s="370"/>
      <c r="AY83" s="34"/>
      <c r="AZ83" s="34"/>
      <c r="BA83" s="5"/>
      <c r="BB83" s="5"/>
      <c r="BC83" s="5"/>
      <c r="BD83" s="5"/>
    </row>
    <row r="84" spans="1:56" ht="11.85" customHeight="1" x14ac:dyDescent="0.25">
      <c r="A84" s="35"/>
      <c r="B84" s="304"/>
      <c r="C84" s="304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306"/>
      <c r="P84" s="308"/>
      <c r="Q84" s="308"/>
      <c r="R84" s="308"/>
      <c r="S84" s="308"/>
      <c r="T84" s="310"/>
      <c r="U84" s="310"/>
      <c r="V84" s="311"/>
      <c r="W84" s="311"/>
      <c r="X84" s="311"/>
      <c r="Y84" s="311"/>
      <c r="Z84" s="311"/>
      <c r="AA84" s="311"/>
      <c r="AB84" s="311"/>
      <c r="AC84" s="311"/>
      <c r="AD84" s="311"/>
      <c r="AE84" s="310"/>
      <c r="AF84" s="310"/>
      <c r="AG84" s="242"/>
      <c r="AH84" s="242"/>
      <c r="AI84" s="311"/>
      <c r="AJ84" s="311"/>
      <c r="AK84" s="311"/>
      <c r="AL84" s="311"/>
      <c r="AM84" s="311"/>
      <c r="AN84" s="311"/>
      <c r="AO84" s="245"/>
      <c r="AP84" s="246"/>
      <c r="AQ84" s="246"/>
      <c r="AR84" s="246"/>
      <c r="AS84" s="246"/>
      <c r="AT84" s="246"/>
      <c r="AU84" s="247"/>
      <c r="AV84" s="5"/>
      <c r="AW84" s="370"/>
      <c r="AX84" s="370"/>
      <c r="AY84" s="34"/>
      <c r="AZ84" s="34"/>
      <c r="BA84" s="5"/>
      <c r="BB84" s="5"/>
      <c r="BC84" s="5"/>
      <c r="BD84" s="5"/>
    </row>
    <row r="85" spans="1:56" ht="11.85" customHeight="1" x14ac:dyDescent="0.25">
      <c r="A85" s="35"/>
      <c r="B85" s="304"/>
      <c r="C85" s="304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306"/>
      <c r="P85" s="308"/>
      <c r="Q85" s="308"/>
      <c r="R85" s="308"/>
      <c r="S85" s="308"/>
      <c r="T85" s="310"/>
      <c r="U85" s="310"/>
      <c r="V85" s="311"/>
      <c r="W85" s="311"/>
      <c r="X85" s="311"/>
      <c r="Y85" s="313"/>
      <c r="Z85" s="313"/>
      <c r="AA85" s="313"/>
      <c r="AB85" s="313"/>
      <c r="AC85" s="313"/>
      <c r="AD85" s="313"/>
      <c r="AE85" s="302" t="s">
        <v>17</v>
      </c>
      <c r="AF85" s="302"/>
      <c r="AG85" s="242" t="str">
        <f t="shared" ref="AG85" si="25">IF(Y85="","","％")</f>
        <v/>
      </c>
      <c r="AH85" s="242"/>
      <c r="AI85" s="313"/>
      <c r="AJ85" s="313"/>
      <c r="AK85" s="313"/>
      <c r="AL85" s="313"/>
      <c r="AM85" s="313"/>
      <c r="AN85" s="313"/>
      <c r="AO85" s="245"/>
      <c r="AP85" s="246"/>
      <c r="AQ85" s="246"/>
      <c r="AR85" s="246"/>
      <c r="AS85" s="246"/>
      <c r="AT85" s="246"/>
      <c r="AU85" s="247"/>
      <c r="AV85" s="5"/>
      <c r="AW85" s="370"/>
      <c r="AX85" s="370"/>
      <c r="AY85" s="34"/>
      <c r="AZ85" s="34"/>
      <c r="BA85" s="5"/>
      <c r="BB85" s="5"/>
      <c r="BC85" s="5"/>
      <c r="BD85" s="5"/>
    </row>
    <row r="86" spans="1:56" ht="11.85" customHeight="1" x14ac:dyDescent="0.25">
      <c r="A86" s="35"/>
      <c r="B86" s="304"/>
      <c r="C86" s="304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306"/>
      <c r="P86" s="308"/>
      <c r="Q86" s="308"/>
      <c r="R86" s="308"/>
      <c r="S86" s="308"/>
      <c r="T86" s="310"/>
      <c r="U86" s="310"/>
      <c r="V86" s="311"/>
      <c r="W86" s="311"/>
      <c r="X86" s="311"/>
      <c r="Y86" s="311"/>
      <c r="Z86" s="311"/>
      <c r="AA86" s="311"/>
      <c r="AB86" s="311"/>
      <c r="AC86" s="311"/>
      <c r="AD86" s="311"/>
      <c r="AE86" s="310"/>
      <c r="AF86" s="310"/>
      <c r="AG86" s="242"/>
      <c r="AH86" s="242"/>
      <c r="AI86" s="311"/>
      <c r="AJ86" s="311"/>
      <c r="AK86" s="311"/>
      <c r="AL86" s="311"/>
      <c r="AM86" s="311"/>
      <c r="AN86" s="311"/>
      <c r="AO86" s="245"/>
      <c r="AP86" s="246"/>
      <c r="AQ86" s="246"/>
      <c r="AR86" s="246"/>
      <c r="AS86" s="246"/>
      <c r="AT86" s="246"/>
      <c r="AU86" s="247"/>
      <c r="AV86" s="5"/>
      <c r="AW86" s="370"/>
      <c r="AX86" s="370"/>
      <c r="AY86" s="34"/>
      <c r="AZ86" s="34"/>
      <c r="BA86" s="5"/>
      <c r="BB86" s="5"/>
      <c r="BC86" s="5"/>
      <c r="BD86" s="5"/>
    </row>
    <row r="87" spans="1:56" ht="11.85" customHeight="1" x14ac:dyDescent="0.25">
      <c r="A87" s="35"/>
      <c r="B87" s="304"/>
      <c r="C87" s="304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306"/>
      <c r="P87" s="308"/>
      <c r="Q87" s="308"/>
      <c r="R87" s="308"/>
      <c r="S87" s="308"/>
      <c r="T87" s="310"/>
      <c r="U87" s="310"/>
      <c r="V87" s="311"/>
      <c r="W87" s="311"/>
      <c r="X87" s="311"/>
      <c r="Y87" s="313"/>
      <c r="Z87" s="313"/>
      <c r="AA87" s="313"/>
      <c r="AB87" s="313"/>
      <c r="AC87" s="313"/>
      <c r="AD87" s="313"/>
      <c r="AE87" s="302" t="s">
        <v>17</v>
      </c>
      <c r="AF87" s="302"/>
      <c r="AG87" s="242" t="str">
        <f t="shared" ref="AG87" si="26">IF(Y87="","","％")</f>
        <v/>
      </c>
      <c r="AH87" s="242"/>
      <c r="AI87" s="313"/>
      <c r="AJ87" s="313"/>
      <c r="AK87" s="313"/>
      <c r="AL87" s="313"/>
      <c r="AM87" s="313"/>
      <c r="AN87" s="313"/>
      <c r="AO87" s="245"/>
      <c r="AP87" s="246"/>
      <c r="AQ87" s="246"/>
      <c r="AR87" s="246"/>
      <c r="AS87" s="246"/>
      <c r="AT87" s="246"/>
      <c r="AU87" s="247"/>
      <c r="AV87" s="5"/>
      <c r="AW87" s="370"/>
      <c r="AX87" s="370"/>
      <c r="AY87" s="34"/>
      <c r="AZ87" s="34"/>
      <c r="BA87" s="5"/>
      <c r="BB87" s="5"/>
      <c r="BC87" s="5"/>
      <c r="BD87" s="5"/>
    </row>
    <row r="88" spans="1:56" ht="11.85" customHeight="1" x14ac:dyDescent="0.25">
      <c r="A88" s="35"/>
      <c r="B88" s="304"/>
      <c r="C88" s="304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306"/>
      <c r="P88" s="308"/>
      <c r="Q88" s="308"/>
      <c r="R88" s="308"/>
      <c r="S88" s="308"/>
      <c r="T88" s="310"/>
      <c r="U88" s="310"/>
      <c r="V88" s="311"/>
      <c r="W88" s="311"/>
      <c r="X88" s="311"/>
      <c r="Y88" s="311"/>
      <c r="Z88" s="311"/>
      <c r="AA88" s="311"/>
      <c r="AB88" s="311"/>
      <c r="AC88" s="311"/>
      <c r="AD88" s="311"/>
      <c r="AE88" s="310"/>
      <c r="AF88" s="310"/>
      <c r="AG88" s="242"/>
      <c r="AH88" s="242"/>
      <c r="AI88" s="311"/>
      <c r="AJ88" s="311"/>
      <c r="AK88" s="311"/>
      <c r="AL88" s="311"/>
      <c r="AM88" s="311"/>
      <c r="AN88" s="311"/>
      <c r="AO88" s="245"/>
      <c r="AP88" s="246"/>
      <c r="AQ88" s="246"/>
      <c r="AR88" s="246"/>
      <c r="AS88" s="246"/>
      <c r="AT88" s="246"/>
      <c r="AU88" s="247"/>
      <c r="AV88" s="5"/>
      <c r="AW88" s="370"/>
      <c r="AX88" s="370"/>
      <c r="AY88" s="34"/>
      <c r="AZ88" s="34"/>
      <c r="BA88" s="5"/>
      <c r="BB88" s="5"/>
      <c r="BC88" s="5"/>
      <c r="BD88" s="5"/>
    </row>
    <row r="89" spans="1:56" ht="11.85" customHeight="1" x14ac:dyDescent="0.25">
      <c r="A89" s="35"/>
      <c r="B89" s="304"/>
      <c r="C89" s="304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306"/>
      <c r="P89" s="308"/>
      <c r="Q89" s="308"/>
      <c r="R89" s="308"/>
      <c r="S89" s="308"/>
      <c r="T89" s="310"/>
      <c r="U89" s="310"/>
      <c r="V89" s="311"/>
      <c r="W89" s="311"/>
      <c r="X89" s="311"/>
      <c r="Y89" s="311"/>
      <c r="Z89" s="311"/>
      <c r="AA89" s="311"/>
      <c r="AB89" s="311"/>
      <c r="AC89" s="311"/>
      <c r="AD89" s="311"/>
      <c r="AE89" s="310" t="s">
        <v>17</v>
      </c>
      <c r="AF89" s="310"/>
      <c r="AG89" s="242" t="str">
        <f t="shared" ref="AG89" si="27">IF(Y89="","","％")</f>
        <v/>
      </c>
      <c r="AH89" s="242"/>
      <c r="AI89" s="311"/>
      <c r="AJ89" s="311"/>
      <c r="AK89" s="311"/>
      <c r="AL89" s="311"/>
      <c r="AM89" s="311"/>
      <c r="AN89" s="311"/>
      <c r="AO89" s="245"/>
      <c r="AP89" s="246"/>
      <c r="AQ89" s="246"/>
      <c r="AR89" s="246"/>
      <c r="AS89" s="246"/>
      <c r="AT89" s="246"/>
      <c r="AU89" s="247"/>
      <c r="AV89" s="5"/>
      <c r="AW89" s="370"/>
      <c r="AX89" s="370"/>
      <c r="AY89" s="34"/>
      <c r="AZ89" s="34"/>
      <c r="BA89" s="5"/>
      <c r="BB89" s="5"/>
      <c r="BC89" s="5"/>
      <c r="BD89" s="5"/>
    </row>
    <row r="90" spans="1:56" ht="11.85" customHeight="1" x14ac:dyDescent="0.25">
      <c r="A90" s="35"/>
      <c r="B90" s="305"/>
      <c r="C90" s="305"/>
      <c r="D90" s="307"/>
      <c r="E90" s="307"/>
      <c r="F90" s="307"/>
      <c r="G90" s="307"/>
      <c r="H90" s="307"/>
      <c r="I90" s="307"/>
      <c r="J90" s="307"/>
      <c r="K90" s="307"/>
      <c r="L90" s="307"/>
      <c r="M90" s="307"/>
      <c r="N90" s="307"/>
      <c r="O90" s="307"/>
      <c r="P90" s="309"/>
      <c r="Q90" s="309"/>
      <c r="R90" s="309"/>
      <c r="S90" s="309"/>
      <c r="T90" s="303"/>
      <c r="U90" s="303"/>
      <c r="V90" s="312"/>
      <c r="W90" s="312"/>
      <c r="X90" s="312"/>
      <c r="Y90" s="312"/>
      <c r="Z90" s="312"/>
      <c r="AA90" s="312"/>
      <c r="AB90" s="312"/>
      <c r="AC90" s="312"/>
      <c r="AD90" s="312"/>
      <c r="AE90" s="303"/>
      <c r="AF90" s="303"/>
      <c r="AG90" s="254"/>
      <c r="AH90" s="254"/>
      <c r="AI90" s="312"/>
      <c r="AJ90" s="312"/>
      <c r="AK90" s="312"/>
      <c r="AL90" s="312"/>
      <c r="AM90" s="312"/>
      <c r="AN90" s="312"/>
      <c r="AO90" s="256"/>
      <c r="AP90" s="257"/>
      <c r="AQ90" s="257"/>
      <c r="AR90" s="257"/>
      <c r="AS90" s="257"/>
      <c r="AT90" s="257"/>
      <c r="AU90" s="258"/>
      <c r="AV90" s="5"/>
      <c r="AW90" s="370"/>
      <c r="AX90" s="370"/>
      <c r="AY90" s="34"/>
      <c r="AZ90" s="34"/>
      <c r="BA90" s="5"/>
      <c r="BB90" s="5"/>
      <c r="BC90" s="5"/>
      <c r="BD90" s="5"/>
    </row>
    <row r="91" spans="1:56" ht="6.2" customHeight="1" x14ac:dyDescent="0.4">
      <c r="A91" s="35"/>
      <c r="B91" s="377"/>
      <c r="C91" s="377"/>
      <c r="D91" s="378"/>
      <c r="E91" s="378"/>
      <c r="F91" s="378"/>
      <c r="G91" s="378"/>
      <c r="H91" s="378"/>
      <c r="I91" s="378"/>
      <c r="J91" s="378"/>
      <c r="K91" s="378"/>
      <c r="L91" s="378"/>
      <c r="M91" s="378"/>
      <c r="N91" s="378"/>
      <c r="O91" s="378"/>
      <c r="P91" s="379"/>
      <c r="Q91" s="379"/>
      <c r="R91" s="379"/>
      <c r="S91" s="379"/>
      <c r="T91" s="380"/>
      <c r="U91" s="380"/>
      <c r="V91" s="381"/>
      <c r="W91" s="381"/>
      <c r="X91" s="381"/>
      <c r="Y91" s="381"/>
      <c r="Z91" s="381"/>
      <c r="AA91" s="381"/>
      <c r="AB91" s="381"/>
      <c r="AC91" s="381"/>
      <c r="AD91" s="381"/>
      <c r="AE91" s="380"/>
      <c r="AF91" s="380"/>
      <c r="AG91" s="372"/>
      <c r="AH91" s="372"/>
      <c r="AI91" s="381"/>
      <c r="AJ91" s="381"/>
      <c r="AK91" s="381"/>
      <c r="AL91" s="381"/>
      <c r="AM91" s="381"/>
      <c r="AN91" s="381"/>
      <c r="AO91" s="373"/>
      <c r="AP91" s="373"/>
      <c r="AQ91" s="373"/>
      <c r="AR91" s="373"/>
      <c r="AS91" s="373"/>
      <c r="AT91" s="373"/>
      <c r="AU91" s="373"/>
      <c r="AV91" s="5"/>
      <c r="AW91" s="374"/>
      <c r="AX91" s="374"/>
      <c r="AY91" s="375"/>
      <c r="AZ91" s="375"/>
      <c r="BA91" s="376"/>
      <c r="BB91" s="376"/>
      <c r="BC91" s="376"/>
      <c r="BD91" s="376"/>
    </row>
  </sheetData>
  <sheetProtection algorithmName="SHA-512" hashValue="AEpcx/d24xLZGu1PxCCwQDbXCHn8xFkVAQ/I6Hw5vn+S101AAZmoO5mJnDOJt4NNnsmxwiI6i9WyutD+VpOkXw==" saltValue="XIKGdIipVq5yf+BtrJOCOw==" spinCount="100000" sheet="1" objects="1" scenarios="1"/>
  <mergeCells count="470">
    <mergeCell ref="AI87:AN88"/>
    <mergeCell ref="AO87:AU88"/>
    <mergeCell ref="AW87:AX87"/>
    <mergeCell ref="AW88:AX88"/>
    <mergeCell ref="B73:C74"/>
    <mergeCell ref="D73:O74"/>
    <mergeCell ref="P73:S74"/>
    <mergeCell ref="T73:U74"/>
    <mergeCell ref="V73:X74"/>
    <mergeCell ref="Y73:AD74"/>
    <mergeCell ref="AE73:AF74"/>
    <mergeCell ref="AG73:AH74"/>
    <mergeCell ref="AI73:AN74"/>
    <mergeCell ref="AO73:AU74"/>
    <mergeCell ref="B85:C86"/>
    <mergeCell ref="D85:O86"/>
    <mergeCell ref="P85:S86"/>
    <mergeCell ref="T85:U86"/>
    <mergeCell ref="V85:X86"/>
    <mergeCell ref="Y85:AD86"/>
    <mergeCell ref="AE85:AF86"/>
    <mergeCell ref="AG85:AH86"/>
    <mergeCell ref="AI85:AN86"/>
    <mergeCell ref="AO85:AU86"/>
    <mergeCell ref="AW85:AX85"/>
    <mergeCell ref="AO83:AU84"/>
    <mergeCell ref="AW83:AX83"/>
    <mergeCell ref="AW84:AX84"/>
    <mergeCell ref="B89:C90"/>
    <mergeCell ref="D89:O90"/>
    <mergeCell ref="P89:S90"/>
    <mergeCell ref="T89:U90"/>
    <mergeCell ref="V89:X90"/>
    <mergeCell ref="Y89:AD90"/>
    <mergeCell ref="AE89:AF90"/>
    <mergeCell ref="AG89:AH90"/>
    <mergeCell ref="AI89:AN90"/>
    <mergeCell ref="AO89:AU90"/>
    <mergeCell ref="AW89:AX89"/>
    <mergeCell ref="AW90:AX90"/>
    <mergeCell ref="AW86:AX86"/>
    <mergeCell ref="B87:C88"/>
    <mergeCell ref="D87:O88"/>
    <mergeCell ref="P87:S88"/>
    <mergeCell ref="T87:U88"/>
    <mergeCell ref="V87:X88"/>
    <mergeCell ref="Y87:AD88"/>
    <mergeCell ref="AE87:AF88"/>
    <mergeCell ref="AG87:AH88"/>
    <mergeCell ref="B83:C84"/>
    <mergeCell ref="D83:O84"/>
    <mergeCell ref="P83:S84"/>
    <mergeCell ref="T83:U84"/>
    <mergeCell ref="V83:X84"/>
    <mergeCell ref="Y83:AD84"/>
    <mergeCell ref="AE83:AF84"/>
    <mergeCell ref="AG83:AH84"/>
    <mergeCell ref="AI83:AN84"/>
    <mergeCell ref="AO79:AU80"/>
    <mergeCell ref="AW79:AX79"/>
    <mergeCell ref="AW80:AX80"/>
    <mergeCell ref="B81:C82"/>
    <mergeCell ref="D81:O82"/>
    <mergeCell ref="P81:S82"/>
    <mergeCell ref="T81:U82"/>
    <mergeCell ref="V81:X82"/>
    <mergeCell ref="Y81:AD82"/>
    <mergeCell ref="AE81:AF82"/>
    <mergeCell ref="AG81:AH82"/>
    <mergeCell ref="AI81:AN82"/>
    <mergeCell ref="AO81:AU82"/>
    <mergeCell ref="AW81:AX81"/>
    <mergeCell ref="AW82:AX82"/>
    <mergeCell ref="B79:C80"/>
    <mergeCell ref="D79:O80"/>
    <mergeCell ref="P79:S80"/>
    <mergeCell ref="T79:U80"/>
    <mergeCell ref="V79:X80"/>
    <mergeCell ref="Y79:AD80"/>
    <mergeCell ref="AE79:AF80"/>
    <mergeCell ref="AG79:AH80"/>
    <mergeCell ref="AI79:AN80"/>
    <mergeCell ref="T77:U78"/>
    <mergeCell ref="V77:X78"/>
    <mergeCell ref="Y77:AD78"/>
    <mergeCell ref="AE77:AF78"/>
    <mergeCell ref="AG77:AH78"/>
    <mergeCell ref="AI77:AN78"/>
    <mergeCell ref="AO77:AU78"/>
    <mergeCell ref="AW77:AX77"/>
    <mergeCell ref="AW78:AX78"/>
    <mergeCell ref="AW74:AX74"/>
    <mergeCell ref="B75:C76"/>
    <mergeCell ref="D75:O76"/>
    <mergeCell ref="P75:S76"/>
    <mergeCell ref="T75:U76"/>
    <mergeCell ref="V75:X76"/>
    <mergeCell ref="Y75:AD76"/>
    <mergeCell ref="AE75:AF76"/>
    <mergeCell ref="AG75:AH76"/>
    <mergeCell ref="AI75:AN76"/>
    <mergeCell ref="AO75:AU76"/>
    <mergeCell ref="AW75:AX75"/>
    <mergeCell ref="AW76:AX76"/>
    <mergeCell ref="B77:C78"/>
    <mergeCell ref="D77:O78"/>
    <mergeCell ref="P77:S78"/>
    <mergeCell ref="AO71:AU72"/>
    <mergeCell ref="B71:C72"/>
    <mergeCell ref="D71:O72"/>
    <mergeCell ref="P71:S72"/>
    <mergeCell ref="T71:U72"/>
    <mergeCell ref="V71:X72"/>
    <mergeCell ref="Y71:AD72"/>
    <mergeCell ref="AE71:AF72"/>
    <mergeCell ref="AG71:AH72"/>
    <mergeCell ref="AI71:AN72"/>
    <mergeCell ref="AW71:AX71"/>
    <mergeCell ref="AW72:AX72"/>
    <mergeCell ref="AW73:AX73"/>
    <mergeCell ref="B69:C70"/>
    <mergeCell ref="D69:O70"/>
    <mergeCell ref="P69:S70"/>
    <mergeCell ref="T69:U70"/>
    <mergeCell ref="V69:X70"/>
    <mergeCell ref="Y69:AD70"/>
    <mergeCell ref="AE69:AF70"/>
    <mergeCell ref="AG69:AH70"/>
    <mergeCell ref="AI69:AN70"/>
    <mergeCell ref="AW69:AX69"/>
    <mergeCell ref="AW70:AX70"/>
    <mergeCell ref="AO69:AU70"/>
    <mergeCell ref="AW67:AX67"/>
    <mergeCell ref="AW68:AX68"/>
    <mergeCell ref="B65:C66"/>
    <mergeCell ref="D65:O66"/>
    <mergeCell ref="P65:S66"/>
    <mergeCell ref="T65:U66"/>
    <mergeCell ref="V65:X66"/>
    <mergeCell ref="Y65:AD66"/>
    <mergeCell ref="AE65:AF66"/>
    <mergeCell ref="AG65:AH66"/>
    <mergeCell ref="AI65:AN66"/>
    <mergeCell ref="AO65:AU66"/>
    <mergeCell ref="AW65:AX65"/>
    <mergeCell ref="AW66:AX66"/>
    <mergeCell ref="AO67:AU68"/>
    <mergeCell ref="B67:C68"/>
    <mergeCell ref="D67:O68"/>
    <mergeCell ref="P67:S68"/>
    <mergeCell ref="T67:U68"/>
    <mergeCell ref="V67:X68"/>
    <mergeCell ref="Y67:AD68"/>
    <mergeCell ref="AE67:AF68"/>
    <mergeCell ref="AG67:AH68"/>
    <mergeCell ref="AI67:AN68"/>
    <mergeCell ref="AO63:AU64"/>
    <mergeCell ref="AW63:AX63"/>
    <mergeCell ref="AW64:AX64"/>
    <mergeCell ref="B61:C62"/>
    <mergeCell ref="D61:O62"/>
    <mergeCell ref="P61:S62"/>
    <mergeCell ref="T61:U62"/>
    <mergeCell ref="V61:X62"/>
    <mergeCell ref="Y61:AD62"/>
    <mergeCell ref="AE61:AF62"/>
    <mergeCell ref="AG61:AH62"/>
    <mergeCell ref="AI61:AN62"/>
    <mergeCell ref="AO61:AU62"/>
    <mergeCell ref="AW61:AX61"/>
    <mergeCell ref="AW62:AX62"/>
    <mergeCell ref="B63:C64"/>
    <mergeCell ref="D63:O64"/>
    <mergeCell ref="P63:S64"/>
    <mergeCell ref="T63:U64"/>
    <mergeCell ref="V63:X64"/>
    <mergeCell ref="Y63:AD64"/>
    <mergeCell ref="AE63:AF64"/>
    <mergeCell ref="AG63:AH64"/>
    <mergeCell ref="AI63:AN64"/>
    <mergeCell ref="AW59:AX59"/>
    <mergeCell ref="AW60:AX60"/>
    <mergeCell ref="B57:C58"/>
    <mergeCell ref="D57:O58"/>
    <mergeCell ref="P57:S58"/>
    <mergeCell ref="T57:U58"/>
    <mergeCell ref="V57:X58"/>
    <mergeCell ref="Y57:AD58"/>
    <mergeCell ref="AE57:AF58"/>
    <mergeCell ref="AG57:AH58"/>
    <mergeCell ref="AI57:AN58"/>
    <mergeCell ref="AO57:AU58"/>
    <mergeCell ref="AW57:AX57"/>
    <mergeCell ref="AW58:AX58"/>
    <mergeCell ref="AO59:AU60"/>
    <mergeCell ref="B59:C60"/>
    <mergeCell ref="D59:O60"/>
    <mergeCell ref="P59:S60"/>
    <mergeCell ref="T59:U60"/>
    <mergeCell ref="V59:X60"/>
    <mergeCell ref="Y59:AD60"/>
    <mergeCell ref="AE59:AF60"/>
    <mergeCell ref="AG59:AH60"/>
    <mergeCell ref="AI59:AN60"/>
    <mergeCell ref="AW55:AX55"/>
    <mergeCell ref="AW56:AX56"/>
    <mergeCell ref="B53:C54"/>
    <mergeCell ref="D53:O54"/>
    <mergeCell ref="P53:S54"/>
    <mergeCell ref="T53:U54"/>
    <mergeCell ref="V53:X54"/>
    <mergeCell ref="Y53:AD54"/>
    <mergeCell ref="AE53:AF54"/>
    <mergeCell ref="AG53:AH54"/>
    <mergeCell ref="AI53:AN54"/>
    <mergeCell ref="AO53:AU54"/>
    <mergeCell ref="AW53:AX53"/>
    <mergeCell ref="AW54:AX54"/>
    <mergeCell ref="AO55:AU56"/>
    <mergeCell ref="B55:C56"/>
    <mergeCell ref="D55:O56"/>
    <mergeCell ref="P55:S56"/>
    <mergeCell ref="T55:U56"/>
    <mergeCell ref="V55:X56"/>
    <mergeCell ref="Y55:AD56"/>
    <mergeCell ref="AE55:AF56"/>
    <mergeCell ref="AG55:AH56"/>
    <mergeCell ref="AI55:AN56"/>
    <mergeCell ref="B48:E48"/>
    <mergeCell ref="AW52:AX52"/>
    <mergeCell ref="B49:C50"/>
    <mergeCell ref="D49:O50"/>
    <mergeCell ref="P49:S50"/>
    <mergeCell ref="T49:U50"/>
    <mergeCell ref="V49:X50"/>
    <mergeCell ref="Y49:AD50"/>
    <mergeCell ref="AE49:AH50"/>
    <mergeCell ref="AI49:AN50"/>
    <mergeCell ref="AO49:AU50"/>
    <mergeCell ref="AW49:AX49"/>
    <mergeCell ref="AW50:AX50"/>
    <mergeCell ref="AW51:AX51"/>
    <mergeCell ref="AO51:AU52"/>
    <mergeCell ref="B51:C52"/>
    <mergeCell ref="D51:O52"/>
    <mergeCell ref="P51:S52"/>
    <mergeCell ref="T51:U52"/>
    <mergeCell ref="V51:X52"/>
    <mergeCell ref="Y51:AD52"/>
    <mergeCell ref="AE51:AF52"/>
    <mergeCell ref="AG51:AH52"/>
    <mergeCell ref="AI51:AN52"/>
    <mergeCell ref="B4:L5"/>
    <mergeCell ref="S4:T4"/>
    <mergeCell ref="U4:V4"/>
    <mergeCell ref="X4:Y4"/>
    <mergeCell ref="AO6:AQ6"/>
    <mergeCell ref="AR6:AT6"/>
    <mergeCell ref="S2:AF3"/>
    <mergeCell ref="AK2:AN2"/>
    <mergeCell ref="AO2:AR2"/>
    <mergeCell ref="AS2:BD2"/>
    <mergeCell ref="B3:N3"/>
    <mergeCell ref="AK3:AN4"/>
    <mergeCell ref="AO3:AR4"/>
    <mergeCell ref="AS3:AV4"/>
    <mergeCell ref="AW3:AZ4"/>
    <mergeCell ref="BA3:BD4"/>
    <mergeCell ref="AU6:AV6"/>
    <mergeCell ref="AW6:AX6"/>
    <mergeCell ref="AY6:AZ6"/>
    <mergeCell ref="BA6:BB6"/>
    <mergeCell ref="BC6:BD6"/>
    <mergeCell ref="B7:E9"/>
    <mergeCell ref="F7:Q7"/>
    <mergeCell ref="S7:W8"/>
    <mergeCell ref="X7:AF8"/>
    <mergeCell ref="AH7:AJ8"/>
    <mergeCell ref="AL7:AP7"/>
    <mergeCell ref="AQ7:BD7"/>
    <mergeCell ref="F8:Q8"/>
    <mergeCell ref="AK8:BD8"/>
    <mergeCell ref="F9:Q9"/>
    <mergeCell ref="S9:W10"/>
    <mergeCell ref="X9:AF10"/>
    <mergeCell ref="AH9:AJ10"/>
    <mergeCell ref="AK9:BD9"/>
    <mergeCell ref="B10:E11"/>
    <mergeCell ref="F10:Q11"/>
    <mergeCell ref="AK10:BB10"/>
    <mergeCell ref="BC10:BD10"/>
    <mergeCell ref="S11:W12"/>
    <mergeCell ref="X11:AF12"/>
    <mergeCell ref="AH11:AJ11"/>
    <mergeCell ref="AK11:AR11"/>
    <mergeCell ref="AS11:AU11"/>
    <mergeCell ref="AV11:BC11"/>
    <mergeCell ref="AH12:AJ12"/>
    <mergeCell ref="AK12:AR12"/>
    <mergeCell ref="B13:F20"/>
    <mergeCell ref="G13:J13"/>
    <mergeCell ref="K13:Q13"/>
    <mergeCell ref="S13:U13"/>
    <mergeCell ref="W13:Z13"/>
    <mergeCell ref="AA13:AB13"/>
    <mergeCell ref="AC13:AF13"/>
    <mergeCell ref="AM13:AR13"/>
    <mergeCell ref="G15:J15"/>
    <mergeCell ref="K15:P15"/>
    <mergeCell ref="S15:U15"/>
    <mergeCell ref="W15:Z15"/>
    <mergeCell ref="AB15:AC15"/>
    <mergeCell ref="AK15:BD15"/>
    <mergeCell ref="G14:J14"/>
    <mergeCell ref="K14:P14"/>
    <mergeCell ref="S14:U14"/>
    <mergeCell ref="W14:Z14"/>
    <mergeCell ref="AA14:AB14"/>
    <mergeCell ref="AC14:AF14"/>
    <mergeCell ref="AW18:AX18"/>
    <mergeCell ref="G19:L20"/>
    <mergeCell ref="M19:R20"/>
    <mergeCell ref="S19:X20"/>
    <mergeCell ref="Y19:AD20"/>
    <mergeCell ref="AE19:AJ20"/>
    <mergeCell ref="AW19:AX19"/>
    <mergeCell ref="AW20:AX20"/>
    <mergeCell ref="G16:J17"/>
    <mergeCell ref="K16:P17"/>
    <mergeCell ref="Q16:Q17"/>
    <mergeCell ref="AI16:AI17"/>
    <mergeCell ref="AJ16:AJ17"/>
    <mergeCell ref="G18:L18"/>
    <mergeCell ref="M18:R18"/>
    <mergeCell ref="S18:X18"/>
    <mergeCell ref="Y18:AD18"/>
    <mergeCell ref="AE18:AJ18"/>
    <mergeCell ref="B21:E21"/>
    <mergeCell ref="AW21:AX21"/>
    <mergeCell ref="B22:C23"/>
    <mergeCell ref="D22:O23"/>
    <mergeCell ref="P22:S23"/>
    <mergeCell ref="T22:U23"/>
    <mergeCell ref="V22:X23"/>
    <mergeCell ref="Y22:AD23"/>
    <mergeCell ref="AE22:AH23"/>
    <mergeCell ref="AI22:AN23"/>
    <mergeCell ref="B26:C27"/>
    <mergeCell ref="D26:O27"/>
    <mergeCell ref="P26:S27"/>
    <mergeCell ref="T26:U27"/>
    <mergeCell ref="V26:X27"/>
    <mergeCell ref="AO22:AU23"/>
    <mergeCell ref="AW22:AX22"/>
    <mergeCell ref="AW23:AX23"/>
    <mergeCell ref="B24:C25"/>
    <mergeCell ref="D24:O25"/>
    <mergeCell ref="P24:S25"/>
    <mergeCell ref="T24:U25"/>
    <mergeCell ref="V24:X25"/>
    <mergeCell ref="Y24:AD25"/>
    <mergeCell ref="AE24:AF25"/>
    <mergeCell ref="Y26:AD27"/>
    <mergeCell ref="AE26:AF27"/>
    <mergeCell ref="AG26:AH27"/>
    <mergeCell ref="AI26:AN27"/>
    <mergeCell ref="AO26:AU27"/>
    <mergeCell ref="AW26:AX26"/>
    <mergeCell ref="AW27:AX27"/>
    <mergeCell ref="AG24:AH25"/>
    <mergeCell ref="AI24:AN25"/>
    <mergeCell ref="AO24:AU25"/>
    <mergeCell ref="AW24:AX24"/>
    <mergeCell ref="AW25:AX25"/>
    <mergeCell ref="AE28:AF29"/>
    <mergeCell ref="AG28:AH29"/>
    <mergeCell ref="AI28:AN29"/>
    <mergeCell ref="AO28:AU29"/>
    <mergeCell ref="AW28:AX28"/>
    <mergeCell ref="AW29:AX29"/>
    <mergeCell ref="B28:C29"/>
    <mergeCell ref="D28:O29"/>
    <mergeCell ref="P28:S29"/>
    <mergeCell ref="T28:U29"/>
    <mergeCell ref="V28:X29"/>
    <mergeCell ref="Y28:AD29"/>
    <mergeCell ref="AE30:AF31"/>
    <mergeCell ref="AG30:AH31"/>
    <mergeCell ref="AI30:AN31"/>
    <mergeCell ref="AO30:AU31"/>
    <mergeCell ref="AW30:AX30"/>
    <mergeCell ref="AW31:AX31"/>
    <mergeCell ref="B30:C31"/>
    <mergeCell ref="D30:O31"/>
    <mergeCell ref="P30:S31"/>
    <mergeCell ref="T30:U31"/>
    <mergeCell ref="V30:X31"/>
    <mergeCell ref="Y30:AD31"/>
    <mergeCell ref="AE32:AF33"/>
    <mergeCell ref="AG32:AH33"/>
    <mergeCell ref="AI32:AN33"/>
    <mergeCell ref="AO32:AU33"/>
    <mergeCell ref="AW32:AX32"/>
    <mergeCell ref="AW33:AX33"/>
    <mergeCell ref="B32:C33"/>
    <mergeCell ref="D32:O33"/>
    <mergeCell ref="P32:S33"/>
    <mergeCell ref="T32:U33"/>
    <mergeCell ref="V32:X33"/>
    <mergeCell ref="Y32:AD33"/>
    <mergeCell ref="AE34:AF35"/>
    <mergeCell ref="AG34:AH35"/>
    <mergeCell ref="AI34:AN35"/>
    <mergeCell ref="AO34:AU35"/>
    <mergeCell ref="AW34:AX34"/>
    <mergeCell ref="AW35:AX35"/>
    <mergeCell ref="B34:C35"/>
    <mergeCell ref="D34:O35"/>
    <mergeCell ref="P34:S35"/>
    <mergeCell ref="T34:U35"/>
    <mergeCell ref="V34:X35"/>
    <mergeCell ref="Y34:AD35"/>
    <mergeCell ref="AE36:AF37"/>
    <mergeCell ref="AG36:AH37"/>
    <mergeCell ref="AI36:AN37"/>
    <mergeCell ref="AO36:AU37"/>
    <mergeCell ref="AW36:AX36"/>
    <mergeCell ref="AW37:AX37"/>
    <mergeCell ref="B36:C37"/>
    <mergeCell ref="D36:O37"/>
    <mergeCell ref="P36:S37"/>
    <mergeCell ref="T36:U37"/>
    <mergeCell ref="V36:X37"/>
    <mergeCell ref="Y36:AD37"/>
    <mergeCell ref="AE38:AF39"/>
    <mergeCell ref="AG38:AH39"/>
    <mergeCell ref="AI38:AN39"/>
    <mergeCell ref="AO38:AU39"/>
    <mergeCell ref="AW38:AX38"/>
    <mergeCell ref="AW39:AX39"/>
    <mergeCell ref="B38:C39"/>
    <mergeCell ref="D38:O39"/>
    <mergeCell ref="P38:S39"/>
    <mergeCell ref="T38:U39"/>
    <mergeCell ref="V38:X39"/>
    <mergeCell ref="Y38:AD39"/>
    <mergeCell ref="AE40:AF41"/>
    <mergeCell ref="AG40:AH41"/>
    <mergeCell ref="AI40:AN41"/>
    <mergeCell ref="AO40:AU41"/>
    <mergeCell ref="AW40:AX40"/>
    <mergeCell ref="AW41:AX41"/>
    <mergeCell ref="B40:C41"/>
    <mergeCell ref="D40:O41"/>
    <mergeCell ref="P40:S41"/>
    <mergeCell ref="T40:U41"/>
    <mergeCell ref="V40:X41"/>
    <mergeCell ref="Y40:AD41"/>
    <mergeCell ref="AE42:AF43"/>
    <mergeCell ref="AG42:AH43"/>
    <mergeCell ref="AI42:AN43"/>
    <mergeCell ref="AO42:AU43"/>
    <mergeCell ref="AW42:AX42"/>
    <mergeCell ref="AW43:AX43"/>
    <mergeCell ref="B42:C43"/>
    <mergeCell ref="D42:O43"/>
    <mergeCell ref="P42:S43"/>
    <mergeCell ref="T42:U43"/>
    <mergeCell ref="V42:X43"/>
    <mergeCell ref="Y42:AD43"/>
  </mergeCells>
  <phoneticPr fontId="1"/>
  <dataValidations count="1">
    <dataValidation type="list" allowBlank="1" showInputMessage="1" showErrorMessage="1" sqref="AE24:AF44 AE51:AF91" xr:uid="{DCE999BC-5CEB-4C6F-829D-CEC687C78A89}">
      <formula1>"　,10,軽8,不・非"</formula1>
    </dataValidation>
  </dataValidations>
  <pageMargins left="0.23622047244094491" right="0.23622047244094491" top="0.35433070866141736" bottom="0.15748031496062992" header="0.31496062992125984" footer="0.31496062992125984"/>
  <pageSetup paperSize="9" scale="98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請求書情報入力用(例)</vt:lpstr>
      <vt:lpstr>一般(例)</vt:lpstr>
      <vt:lpstr>請求書情報入力用</vt:lpstr>
      <vt:lpstr>一般</vt:lpstr>
      <vt:lpstr>注文書手入力</vt:lpstr>
      <vt:lpstr>直接入力及び手書</vt:lpstr>
      <vt:lpstr>一般!Print_Area</vt:lpstr>
      <vt:lpstr>'一般(例)'!Print_Area</vt:lpstr>
      <vt:lpstr>注文書手入力!Print_Area</vt:lpstr>
      <vt:lpstr>直接入力及び手書!Print_Area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misakigumi02</dc:creator>
  <cp:lastModifiedBy>misakigumi02</cp:lastModifiedBy>
  <cp:lastPrinted>2023-09-19T06:16:19Z</cp:lastPrinted>
  <dcterms:created xsi:type="dcterms:W3CDTF">2021-02-08T04:29:54Z</dcterms:created>
  <dcterms:modified xsi:type="dcterms:W3CDTF">2023-09-19T06:19:44Z</dcterms:modified>
</cp:coreProperties>
</file>